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1940" firstSheet="16" activeTab="20"/>
  </bookViews>
  <sheets>
    <sheet name="封面" sheetId="1" r:id="rId1"/>
    <sheet name="表1.一般公共预算" sheetId="2" r:id="rId2"/>
    <sheet name="表2.部门收支总表" sheetId="3" r:id="rId3"/>
    <sheet name="表3.部门收入总表" sheetId="4" r:id="rId4"/>
    <sheet name="表4.部门支出功能科目" sheetId="5" r:id="rId5"/>
    <sheet name="表5.部门支出部门经济分类" sheetId="6" r:id="rId6"/>
    <sheet name="表6.部门支出政府经济分类" sheetId="7" r:id="rId7"/>
    <sheet name="表7.财政拨款收支总表" sheetId="8" r:id="rId8"/>
    <sheet name="表8.一般公共预算支出" sheetId="9" r:id="rId9"/>
    <sheet name="表9.一般公共预算基本支出" sheetId="10" r:id="rId10"/>
    <sheet name="表10.三公经费支出预算表" sheetId="11" r:id="rId11"/>
    <sheet name="表11.政府性基金支出预算表" sheetId="12" r:id="rId12"/>
    <sheet name="表12.工资福利" sheetId="13" r:id="rId13"/>
    <sheet name="表13.对个人家庭补助" sheetId="14" r:id="rId14"/>
    <sheet name="表14.公用经费" sheetId="15" r:id="rId15"/>
    <sheet name="表15.人员类项目和公用经费预算资金来源表" sheetId="16" r:id="rId16"/>
    <sheet name="表16.其他运转类和特定目标类项目支出预算资金来源表" sheetId="17" r:id="rId17"/>
    <sheet name="表17.政府采购预算表" sheetId="18" r:id="rId18"/>
    <sheet name="表18.政府购买服务预算表" sheetId="19" r:id="rId19"/>
    <sheet name="表19资产配置预算表" sheetId="20" r:id="rId20"/>
    <sheet name="表20单位人员情况表" sheetId="21" r:id="rId21"/>
  </sheets>
  <definedNames/>
  <calcPr fullCalcOnLoad="1"/>
</workbook>
</file>

<file path=xl/sharedStrings.xml><?xml version="1.0" encoding="utf-8"?>
<sst xmlns="http://schemas.openxmlformats.org/spreadsheetml/2006/main" count="1016" uniqueCount="361">
  <si>
    <t>单位编码：</t>
  </si>
  <si>
    <t>505</t>
  </si>
  <si>
    <t>单位名称：</t>
  </si>
  <si>
    <t>鄂州市临空物流发展服务中心</t>
  </si>
  <si>
    <t>2022年市级部门预算表</t>
  </si>
  <si>
    <t xml:space="preserve"> 编  制  日  期：</t>
  </si>
  <si>
    <t xml:space="preserve">年 </t>
  </si>
  <si>
    <t>月</t>
  </si>
  <si>
    <t>日</t>
  </si>
  <si>
    <t xml:space="preserve">     单位负责人签章：</t>
  </si>
  <si>
    <t xml:space="preserve">     财务负责人签章：</t>
  </si>
  <si>
    <t>制表人签章：</t>
  </si>
  <si>
    <t>一般公共预算2022—2024年支出规划表</t>
  </si>
  <si>
    <t>单位:万元</t>
  </si>
  <si>
    <t>单位：万元</t>
  </si>
  <si>
    <t>科目编码</t>
  </si>
  <si>
    <t>科目名称</t>
  </si>
  <si>
    <t>支出项目类别（项目名称）</t>
  </si>
  <si>
    <t>2022年预算数</t>
  </si>
  <si>
    <t>2023年</t>
  </si>
  <si>
    <t>2024年</t>
  </si>
  <si>
    <t>支出规划</t>
  </si>
  <si>
    <t>比上年增减额</t>
  </si>
  <si>
    <t>合计</t>
  </si>
  <si>
    <t>人员类</t>
  </si>
  <si>
    <t>09</t>
  </si>
  <si>
    <t>产业发展科</t>
  </si>
  <si>
    <t>505001</t>
  </si>
  <si>
    <t>鄂州市临空物流发展服务中心本级</t>
  </si>
  <si>
    <t>2149999</t>
  </si>
  <si>
    <t>其他交通运输支出</t>
  </si>
  <si>
    <t>基本工资</t>
  </si>
  <si>
    <t>岗位(特岗)津贴</t>
  </si>
  <si>
    <t>保留津贴</t>
  </si>
  <si>
    <t>在职人员物业补贴</t>
  </si>
  <si>
    <t>在职人员住房补贴</t>
  </si>
  <si>
    <t>交通补贴</t>
  </si>
  <si>
    <t>绩效工资</t>
  </si>
  <si>
    <t>在职人员奖励性津补贴</t>
  </si>
  <si>
    <t>基本养老保险缴费</t>
  </si>
  <si>
    <t>基本医疗保险缴费</t>
  </si>
  <si>
    <t>住房公积金</t>
  </si>
  <si>
    <t>第13个月绩效</t>
  </si>
  <si>
    <t>退休奖励性补贴</t>
  </si>
  <si>
    <t>运转类</t>
  </si>
  <si>
    <t>在职人员公用</t>
  </si>
  <si>
    <t>公务交通补贴</t>
  </si>
  <si>
    <t>福利费</t>
  </si>
  <si>
    <t>工会经费</t>
  </si>
  <si>
    <t>第一书记补贴</t>
  </si>
  <si>
    <t>离退休人员福利费</t>
  </si>
  <si>
    <t>特定目标类</t>
  </si>
  <si>
    <t>民航发展运行保障资金</t>
  </si>
  <si>
    <t>促进物流业发展资金</t>
  </si>
  <si>
    <t>部门收支总表</t>
  </si>
  <si>
    <t>预算07表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</si>
  <si>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</si>
  <si>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</si>
  <si>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</si>
  <si>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</si>
  <si>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</si>
  <si>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</si>
  <si>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</si>
  <si>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</si>
  <si>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</si>
  <si>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</si>
  <si>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</si>
  <si>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</si>
  <si>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</si>
  <si>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</si>
  <si>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</si>
  <si>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</si>
  <si>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</si>
  <si>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</si>
  <si>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</si>
  <si>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</si>
  <si>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</si>
  <si>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</si>
  <si>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</si>
  <si>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</si>
  <si>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</si>
  <si>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</si>
  <si>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</si>
  <si>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</si>
  <si>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</si>
  <si>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</si>
  <si>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</si>
  <si>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</si>
  <si>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</si>
  <si>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</si>
  <si>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</si>
  <si>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</si>
  <si>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</si>
  <si>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</si>
  <si>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</si>
  <si>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</si>
  <si>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</si>
  <si>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</si>
  <si>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</si>
  <si>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</si>
  <si>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</si>
  <si>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</si>
  <si>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</si>
  <si>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</si>
  <si>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</si>
  <si>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</si>
  <si>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</si>
  <si>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</si>
  <si>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</si>
  <si>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</si>
  <si>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</si>
  <si>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</si>
  <si>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</si>
  <si>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</si>
  <si>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</si>
  <si>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</si>
  <si>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</si>
  <si>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234抗疫特别国债安排的支出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</si>
  <si>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</si>
  <si>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</si>
  <si>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</si>
  <si>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</si>
  <si>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</si>
  <si>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</si>
  <si>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</si>
  <si>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</si>
  <si>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</si>
  <si>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部门收入总表</t>
  </si>
  <si>
    <t>预算08表</t>
  </si>
  <si>
    <t>单位编码</t>
  </si>
  <si>
    <t>单位名称</t>
  </si>
  <si>
    <t>总计</t>
  </si>
  <si>
    <t>一般公共预算财政拨款收入</t>
  </si>
  <si>
    <t>政府性基金预算财政拨款收入</t>
  </si>
  <si>
    <t>国有资本经营预算财政拨款收入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</si>
  <si>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</si>
  <si>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</si>
  <si>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</si>
  <si>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</si>
  <si>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</si>
  <si>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</si>
  <si>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上年结余结转</t>
  </si>
  <si>
    <t>一般公共预算</t>
  </si>
  <si>
    <t>政府性基金预算</t>
  </si>
  <si>
    <t>单位资金</t>
  </si>
  <si>
    <t>　505</t>
  </si>
  <si>
    <t>　鄂州市临空物流发展服务中心</t>
  </si>
  <si>
    <t>　　505001</t>
  </si>
  <si>
    <t>　　鄂州市临空物流发展服务中心本级</t>
  </si>
  <si>
    <t>部门支出总表（支出功能科目）</t>
  </si>
  <si>
    <t>预算09-1表</t>
  </si>
  <si>
    <t>功能科目编码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</si>
  <si>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</si>
  <si>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</si>
  <si>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</si>
  <si>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</si>
  <si>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</si>
  <si>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部门支出总表（部门预算支出经济分类）</t>
  </si>
  <si>
    <t>预算09-2表</t>
  </si>
  <si>
    <t>经济科目编码</t>
  </si>
  <si>
    <t>经济科目名称</t>
  </si>
  <si>
    <t>30101</t>
  </si>
  <si>
    <t>30102</t>
  </si>
  <si>
    <t>津贴补贴</t>
  </si>
  <si>
    <t>30103</t>
  </si>
  <si>
    <t>奖金</t>
  </si>
  <si>
    <t>30107</t>
  </si>
  <si>
    <t>30108</t>
  </si>
  <si>
    <t>机关事业单位基本养老保险缴费</t>
  </si>
  <si>
    <t>30110</t>
  </si>
  <si>
    <t>职工基本医疗保险缴费</t>
  </si>
  <si>
    <t>30113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</si>
  <si>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</si>
  <si>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</si>
  <si>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</si>
  <si>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</si>
  <si>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</si>
  <si>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</si>
  <si>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</si>
  <si>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</si>
  <si>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</si>
  <si>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</si>
  <si>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</si>
  <si>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</si>
  <si>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</si>
  <si>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维修（护）费</t>
  </si>
  <si>
    <t>30217</t>
  </si>
  <si>
    <t>公务接待费</t>
  </si>
  <si>
    <t>30227</t>
  </si>
  <si>
    <t>委托业务费</t>
  </si>
  <si>
    <t>30228</t>
  </si>
  <si>
    <t>30229</t>
  </si>
  <si>
    <t>30239</t>
  </si>
  <si>
    <t>其他交通费用</t>
  </si>
  <si>
    <t>30299</t>
  </si>
  <si>
    <t>其他商品和服务支出</t>
  </si>
  <si>
    <t>30302</t>
  </si>
  <si>
    <t>退休费</t>
  </si>
  <si>
    <t>部门支出总表（政府预算支出经济分类）</t>
  </si>
  <si>
    <t>预算09-3表</t>
  </si>
  <si>
    <t>50501</t>
  </si>
  <si>
    <t>工资福利支出</t>
  </si>
  <si>
    <t>50502</t>
  </si>
  <si>
    <t>商品和服务支出</t>
  </si>
  <si>
    <t>50905</t>
  </si>
  <si>
    <t>离退休费</t>
  </si>
  <si>
    <t>财政拨款收支预算总表</t>
  </si>
  <si>
    <t>预算01表</t>
  </si>
  <si>
    <t>国有资本经营预算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</si>
  <si>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</si>
  <si>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</si>
  <si>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</si>
  <si>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</si>
  <si>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</si>
  <si>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</si>
  <si>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</si>
  <si>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</si>
  <si>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</si>
  <si>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</si>
  <si>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</si>
  <si>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预算02表</t>
  </si>
  <si>
    <t>功能科目名称</t>
  </si>
  <si>
    <t>　2149999</t>
  </si>
  <si>
    <t>一般公共预算基本支出表</t>
  </si>
  <si>
    <t>预算03表</t>
  </si>
  <si>
    <t>基本支出</t>
  </si>
  <si>
    <t>小计</t>
  </si>
  <si>
    <t>一般公共预算“三公”经费支出预算表</t>
  </si>
  <si>
    <t>预算04表</t>
  </si>
  <si>
    <t>“三公”经费支出</t>
  </si>
  <si>
    <t>因公出国（境）费用</t>
  </si>
  <si>
    <t>公务用车购置及运行维护费</t>
  </si>
  <si>
    <t>公务用车购置费</t>
  </si>
  <si>
    <t>公务用车运行及维护费</t>
  </si>
  <si>
    <t>政府性基金预算支出表</t>
  </si>
  <si>
    <t>预算05表</t>
  </si>
  <si>
    <t>人员类项目预算表—工资福利支出</t>
  </si>
  <si>
    <t>预算10-1表</t>
  </si>
  <si>
    <t>单位名称（功能科目）</t>
  </si>
  <si>
    <t>伙食补助费</t>
  </si>
  <si>
    <t>职业年金缴费</t>
  </si>
  <si>
    <t>公务员医疗补助缴费</t>
  </si>
  <si>
    <t>其他社会保障缴费</t>
  </si>
  <si>
    <t>医疗费</t>
  </si>
  <si>
    <t>其他工资福利支出</t>
  </si>
  <si>
    <t>　　　2149999</t>
  </si>
  <si>
    <t>　　　其他交通运输支出</t>
  </si>
  <si>
    <t>人员类项目预算表—对个人和家庭的补助</t>
  </si>
  <si>
    <t>预算10-2表</t>
  </si>
  <si>
    <t>对个人和家庭的补助</t>
  </si>
  <si>
    <t>离休费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</si>
  <si>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</si>
  <si>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</si>
  <si>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</si>
  <si>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</si>
  <si>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</si>
  <si>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</si>
  <si>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</si>
  <si>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</si>
  <si>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</si>
  <si>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公用经费预算表—商品和服务支出</t>
  </si>
  <si>
    <t>预算10-3表</t>
  </si>
  <si>
    <t>合  计</t>
  </si>
  <si>
    <t>咨询费</t>
  </si>
  <si>
    <t>手续费</t>
  </si>
  <si>
    <t>取暖费</t>
  </si>
  <si>
    <t>物业管理费</t>
  </si>
  <si>
    <t>因公出国(境)费</t>
  </si>
  <si>
    <t>维修(护)费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</si>
  <si>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</si>
  <si>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</si>
  <si>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</si>
  <si>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</si>
  <si>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</si>
  <si>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</si>
  <si>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</si>
  <si>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公务用车运行维护费</t>
  </si>
  <si>
    <t>税金及附加费用</t>
  </si>
  <si>
    <t>人员类项目和公用经费预算资金来源表</t>
  </si>
  <si>
    <t>预算11表</t>
  </si>
  <si>
    <t>基本支出项目明细</t>
  </si>
  <si>
    <t>其他运转类和特定目标类项目支出预算资金来源表</t>
  </si>
  <si>
    <t>预算12表</t>
  </si>
  <si>
    <t>一级项目</t>
  </si>
  <si>
    <t>二级项目</t>
  </si>
  <si>
    <t>促进鄂州物流业转型升级发展资金</t>
  </si>
  <si>
    <t>政府采购预算表</t>
  </si>
  <si>
    <t>预算13表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</si>
  <si>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</si>
  <si>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</si>
  <si>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</si>
  <si>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</si>
  <si>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</si>
  <si>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</si>
  <si>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</si>
  <si>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</si>
  <si>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</si>
  <si>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</si>
  <si>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</si>
  <si>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</si>
  <si>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</si>
  <si>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</si>
  <si>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　鄂州市临空物流发展服务中心本级</t>
  </si>
  <si>
    <t>[C08140199]其他印刷服务</t>
  </si>
  <si>
    <t>[2149999]其他交通运输支出</t>
  </si>
  <si>
    <t>[30202]印刷费</t>
  </si>
  <si>
    <t>年初安排</t>
  </si>
  <si>
    <t>经费拨款补助</t>
  </si>
  <si>
    <t>[A060302]木骨架为主的椅凳类</t>
  </si>
  <si>
    <t>[30201]办公费</t>
  </si>
  <si>
    <t>[A060205]木制台、桌类</t>
  </si>
  <si>
    <t>政府向社会力量购买服务预算表</t>
  </si>
  <si>
    <t>预算14表</t>
  </si>
  <si>
    <t>是否包含政府采购</t>
  </si>
  <si>
    <t>政府购买服务内容</t>
  </si>
  <si>
    <t>购买数量</t>
  </si>
  <si>
    <t>购买金额</t>
  </si>
  <si>
    <t>支出功能分类科目</t>
  </si>
  <si>
    <t>政府购买服务指导目录</t>
  </si>
  <si>
    <t>一级目录</t>
  </si>
  <si>
    <t>二级目录</t>
  </si>
  <si>
    <t>三级目录</t>
  </si>
  <si>
    <t>资产配置预算表</t>
  </si>
  <si>
    <t>预算15表</t>
  </si>
  <si>
    <t>单位:元</t>
  </si>
  <si>
    <t>资产分类</t>
  </si>
  <si>
    <t>资产名称</t>
  </si>
  <si>
    <t>资产数量</t>
  </si>
  <si>
    <t>资产编制数</t>
  </si>
  <si>
    <t>资产申请数量</t>
  </si>
  <si>
    <t>总金额（元）</t>
  </si>
  <si>
    <t>资产大类</t>
  </si>
  <si>
    <t>配置分类标准名称</t>
  </si>
  <si>
    <t>财政审核数</t>
  </si>
  <si>
    <t>数量</t>
  </si>
  <si>
    <t>金额（元）</t>
  </si>
  <si>
    <t>　505001</t>
  </si>
  <si>
    <t>[6010200]台、桌类</t>
  </si>
  <si>
    <t>办公桌</t>
  </si>
  <si>
    <t>[601]家具/用具/装具</t>
  </si>
  <si>
    <t>[601020001]办公桌</t>
  </si>
  <si>
    <t>[6010300]椅凳类</t>
  </si>
  <si>
    <t>办公椅</t>
  </si>
  <si>
    <t>[601030001]办公椅</t>
  </si>
  <si>
    <t>单位人员情况表</t>
  </si>
  <si>
    <t>填报单位</t>
  </si>
  <si>
    <t>单位：人</t>
  </si>
  <si>
    <t>编制人数</t>
  </si>
  <si>
    <t>实有人数</t>
  </si>
  <si>
    <t>离退休人数</t>
  </si>
  <si>
    <t>行政编制人数</t>
  </si>
  <si>
    <t>参公编制人数</t>
  </si>
  <si>
    <t>事业编制人数</t>
  </si>
  <si>
    <t>行政在职人数</t>
  </si>
  <si>
    <t>参公在职人数</t>
  </si>
  <si>
    <t>事业在职人数</t>
  </si>
  <si>
    <t>离休人员</t>
  </si>
  <si>
    <t>退休人员</t>
  </si>
  <si>
    <t>退职人员</t>
  </si>
  <si>
    <t>离退休其他人员</t>
  </si>
  <si>
    <t>**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</si>
</sst>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.00_);_(\$* \(#,##0.00\);_(\$* &quot;-&quot;??_);_(@_)"/>
    <numFmt numFmtId="178" formatCode="_(\$* #,##0_);_(\$* \(#,##0\);_(\$* &quot;-&quot;_);_(@_)"/>
    <numFmt numFmtId="179" formatCode="_(* #,##0.00_);_(* \(#,##0.00\);_(* &quot;-&quot;??_);_(@_)"/>
    <numFmt numFmtId="180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黑体"/>
      <family val="3"/>
    </font>
    <font>
      <b/>
      <sz val="20"/>
      <color indexed="8"/>
      <name val="宋体"/>
      <family val="0"/>
    </font>
    <font>
      <sz val="16"/>
      <color indexed="8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vertical="center" wrapText="1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180" fontId="2" fillId="0" borderId="9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9" xfId="0" applyFont="1" applyBorder="1" applyAlignment="1" applyProtection="1">
      <alignment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180" fontId="2" fillId="0" borderId="9" xfId="0" applyNumberFormat="1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left"/>
      <protection/>
    </xf>
    <xf numFmtId="2" fontId="2" fillId="0" borderId="9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80" fontId="2" fillId="0" borderId="0" xfId="0" applyNumberFormat="1" applyFont="1" applyBorder="1" applyAlignment="1" applyProtection="1">
      <alignment horizontal="center" vertical="center"/>
      <protection/>
    </xf>
    <xf numFmtId="2" fontId="3" fillId="0" borderId="9" xfId="0" applyNumberFormat="1" applyFont="1" applyBorder="1" applyAlignment="1" applyProtection="1">
      <alignment horizontal="center" vertical="center"/>
      <protection/>
    </xf>
    <xf numFmtId="2" fontId="2" fillId="0" borderId="9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26"/>
  <sheetViews>
    <sheetView workbookViewId="0" topLeftCell="A1">
      <selection activeCell="A1" sqref="A1"/>
    </sheetView>
  </sheetViews>
  <sheetFormatPr defaultColWidth="9.140625" defaultRowHeight="12.75" customHeight="1"/>
  <cols>
    <col min="1" max="33" width="9.140625" style="1" customWidth="1"/>
  </cols>
  <sheetData>
    <row r="1" s="1" customFormat="1" ht="15"/>
    <row r="2" spans="1:32" s="1" customFormat="1" ht="22.5" customHeight="1">
      <c r="A2" s="36" t="s">
        <v>0</v>
      </c>
      <c r="B2" s="36"/>
      <c r="C2" s="36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s="1" customFormat="1" ht="22.5" customHeight="1">
      <c r="A3" s="36" t="s">
        <v>2</v>
      </c>
      <c r="B3" s="36"/>
      <c r="C3" s="36" t="s">
        <v>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s="1" customFormat="1" ht="16.5" customHeight="1">
      <c r="A4" s="36"/>
      <c r="B4" s="36"/>
      <c r="C4" s="3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s="1" customFormat="1" ht="16.5" customHeight="1">
      <c r="A5" s="36"/>
      <c r="B5" s="36"/>
      <c r="C5" s="3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="1" customFormat="1" ht="16.5" customHeight="1"/>
    <row r="7" spans="1:32" s="1" customFormat="1" ht="56.25" customHeight="1">
      <c r="A7" s="38" t="s">
        <v>4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="1" customFormat="1" ht="17.25" customHeight="1"/>
    <row r="9" s="1" customFormat="1" ht="17.25" customHeight="1"/>
    <row r="10" s="1" customFormat="1" ht="17.25" customHeight="1"/>
    <row r="11" s="1" customFormat="1" ht="17.25" customHeight="1"/>
    <row r="12" s="1" customFormat="1" ht="17.25" customHeight="1"/>
    <row r="13" s="1" customFormat="1" ht="17.25" customHeight="1"/>
    <row r="14" s="1" customFormat="1" ht="17.25" customHeight="1"/>
    <row r="15" s="1" customFormat="1" ht="17.25" customHeight="1"/>
    <row r="16" spans="1:32" s="1" customFormat="1" ht="17.2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2" s="1" customFormat="1" ht="33" customHeight="1">
      <c r="A17" s="39" t="s">
        <v>5</v>
      </c>
      <c r="B17" s="39"/>
      <c r="C17" s="39"/>
      <c r="D17" s="39"/>
      <c r="E17" s="39"/>
      <c r="F17" s="37">
        <f ca="1">YEAR(TODAY())</f>
        <v>2022</v>
      </c>
      <c r="G17" s="37" t="s">
        <v>6</v>
      </c>
      <c r="H17" s="37">
        <f ca="1">MONTH(TODAY())</f>
        <v>1</v>
      </c>
      <c r="I17" s="37" t="s">
        <v>7</v>
      </c>
      <c r="J17" s="37">
        <f ca="1">DAY(TODAY())</f>
        <v>30</v>
      </c>
      <c r="K17" s="37" t="s">
        <v>8</v>
      </c>
      <c r="L17" s="37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</row>
    <row r="18" spans="1:32" s="1" customFormat="1" ht="21.75" customHeight="1">
      <c r="A18" s="37"/>
      <c r="B18" s="37"/>
      <c r="C18" s="37"/>
      <c r="D18" s="37"/>
      <c r="E18" s="37"/>
      <c r="F18" s="5"/>
      <c r="G18" s="37"/>
      <c r="H18" s="37"/>
      <c r="I18" s="37"/>
      <c r="J18" s="37"/>
      <c r="K18" s="37"/>
      <c r="L18" s="37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 s="1" customFormat="1" ht="21.75" customHeight="1">
      <c r="A19" s="37"/>
      <c r="B19" s="37"/>
      <c r="C19" s="37"/>
      <c r="D19" s="37"/>
      <c r="E19" s="37"/>
      <c r="F19" s="5"/>
      <c r="G19" s="37"/>
      <c r="H19" s="37"/>
      <c r="I19" s="37"/>
      <c r="J19" s="37"/>
      <c r="K19" s="37"/>
      <c r="L19" s="37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s="1" customFormat="1" ht="21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s="1" customFormat="1" ht="21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s="1" customFormat="1" ht="21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 s="1" customFormat="1" ht="18.75" customHeight="1">
      <c r="A23" s="40" t="s">
        <v>9</v>
      </c>
      <c r="B23" s="40"/>
      <c r="C23" s="40"/>
      <c r="D23" s="40"/>
      <c r="E23" s="40"/>
      <c r="F23" s="40" t="s">
        <v>10</v>
      </c>
      <c r="G23" s="40"/>
      <c r="H23" s="40"/>
      <c r="I23" s="40"/>
      <c r="J23" s="40"/>
      <c r="K23" s="40" t="s">
        <v>11</v>
      </c>
      <c r="L23" s="40"/>
      <c r="M23" s="40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s="1" customFormat="1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s="1" customFormat="1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s="1" customFormat="1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</sheetData>
  <sheetProtection formatCells="0" formatColumns="0" formatRows="0" insertColumns="0" insertRows="0" insertHyperlinks="0" deleteColumns="0" deleteRows="0" sort="0" autoFilter="0" pivotTables="0"/>
  <mergeCells count="5">
    <mergeCell ref="A7:M7"/>
    <mergeCell ref="A17:E17"/>
    <mergeCell ref="A23:E23"/>
    <mergeCell ref="F23:J23"/>
    <mergeCell ref="K23:M23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0">
      <selection activeCell="J18" sqref="J18"/>
    </sheetView>
  </sheetViews>
  <sheetFormatPr defaultColWidth="9.140625" defaultRowHeight="12.75" customHeight="1"/>
  <cols>
    <col min="1" max="1" width="9.140625" style="1" customWidth="1"/>
    <col min="2" max="2" width="18.28125" style="1" customWidth="1"/>
    <col min="3" max="3" width="9.140625" style="1" customWidth="1"/>
    <col min="4" max="4" width="22.57421875" style="1" customWidth="1"/>
    <col min="5" max="5" width="12.140625" style="1" customWidth="1"/>
    <col min="6" max="6" width="14.00390625" style="1" customWidth="1"/>
    <col min="7" max="7" width="13.7109375" style="1" customWidth="1"/>
    <col min="8" max="8" width="9.140625" style="1" customWidth="1"/>
  </cols>
  <sheetData>
    <row r="1" spans="1:7" s="1" customFormat="1" ht="24" customHeight="1">
      <c r="A1" s="44" t="s">
        <v>223</v>
      </c>
      <c r="B1" s="45"/>
      <c r="C1" s="45"/>
      <c r="D1" s="45"/>
      <c r="E1" s="45"/>
      <c r="F1" s="45"/>
      <c r="G1" s="45"/>
    </row>
    <row r="2" spans="1:7" s="1" customFormat="1" ht="15.75" customHeight="1">
      <c r="A2" s="1" t="s">
        <v>224</v>
      </c>
      <c r="G2" s="1" t="s">
        <v>14</v>
      </c>
    </row>
    <row r="3" spans="1:7" s="1" customFormat="1" ht="21.75" customHeight="1">
      <c r="A3" s="43" t="s">
        <v>159</v>
      </c>
      <c r="B3" s="43" t="s">
        <v>160</v>
      </c>
      <c r="C3" s="43" t="s">
        <v>129</v>
      </c>
      <c r="D3" s="43" t="s">
        <v>130</v>
      </c>
      <c r="E3" s="43" t="s">
        <v>225</v>
      </c>
      <c r="F3" s="51"/>
      <c r="G3" s="51"/>
    </row>
    <row r="4" spans="1:7" s="1" customFormat="1" ht="29.25" customHeight="1">
      <c r="A4" s="51"/>
      <c r="B4" s="51"/>
      <c r="C4" s="51"/>
      <c r="D4" s="51"/>
      <c r="E4" s="6" t="s">
        <v>226</v>
      </c>
      <c r="F4" s="6" t="s">
        <v>152</v>
      </c>
      <c r="G4" s="6" t="s">
        <v>155</v>
      </c>
    </row>
    <row r="5" spans="1:7" s="1" customFormat="1" ht="16.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</row>
    <row r="6" spans="1:7" s="1" customFormat="1" ht="22.5" customHeight="1">
      <c r="A6" s="4"/>
      <c r="B6" s="4"/>
      <c r="C6" s="4"/>
      <c r="D6" s="4" t="s">
        <v>23</v>
      </c>
      <c r="E6" s="15">
        <v>727.553957</v>
      </c>
      <c r="F6" s="15">
        <v>626.35927</v>
      </c>
      <c r="G6" s="15">
        <v>101.194687</v>
      </c>
    </row>
    <row r="7" spans="1:7" s="1" customFormat="1" ht="22.5" customHeight="1">
      <c r="A7" s="4"/>
      <c r="B7" s="4"/>
      <c r="C7" s="4" t="s">
        <v>25</v>
      </c>
      <c r="D7" s="4" t="s">
        <v>26</v>
      </c>
      <c r="E7" s="15">
        <v>727.553957</v>
      </c>
      <c r="F7" s="15">
        <v>626.35927</v>
      </c>
      <c r="G7" s="15">
        <v>101.194687</v>
      </c>
    </row>
    <row r="8" spans="1:7" s="1" customFormat="1" ht="22.5" customHeight="1">
      <c r="A8" s="4"/>
      <c r="B8" s="4"/>
      <c r="C8" s="4" t="s">
        <v>145</v>
      </c>
      <c r="D8" s="4" t="s">
        <v>146</v>
      </c>
      <c r="E8" s="15">
        <v>727.553957</v>
      </c>
      <c r="F8" s="15">
        <v>626.35927</v>
      </c>
      <c r="G8" s="15">
        <v>101.194687</v>
      </c>
    </row>
    <row r="9" spans="1:7" s="1" customFormat="1" ht="22.5" customHeight="1">
      <c r="A9" s="4" t="s">
        <v>161</v>
      </c>
      <c r="B9" s="4" t="s">
        <v>31</v>
      </c>
      <c r="C9" s="4" t="s">
        <v>147</v>
      </c>
      <c r="D9" s="4" t="s">
        <v>148</v>
      </c>
      <c r="E9" s="15">
        <v>169.0936</v>
      </c>
      <c r="F9" s="15">
        <v>169.0936</v>
      </c>
      <c r="G9" s="15"/>
    </row>
    <row r="10" spans="1:7" s="1" customFormat="1" ht="22.5" customHeight="1">
      <c r="A10" s="4" t="s">
        <v>162</v>
      </c>
      <c r="B10" s="4" t="s">
        <v>163</v>
      </c>
      <c r="C10" s="4" t="s">
        <v>147</v>
      </c>
      <c r="D10" s="4" t="s">
        <v>148</v>
      </c>
      <c r="E10" s="15">
        <v>29.835308</v>
      </c>
      <c r="F10" s="15">
        <v>29.835308</v>
      </c>
      <c r="G10" s="15"/>
    </row>
    <row r="11" spans="1:7" s="1" customFormat="1" ht="22.5" customHeight="1">
      <c r="A11" s="4" t="s">
        <v>164</v>
      </c>
      <c r="B11" s="4" t="s">
        <v>165</v>
      </c>
      <c r="C11" s="4" t="s">
        <v>147</v>
      </c>
      <c r="D11" s="4" t="s">
        <v>148</v>
      </c>
      <c r="E11" s="15">
        <v>173.3303</v>
      </c>
      <c r="F11" s="15">
        <v>173.3303</v>
      </c>
      <c r="G11" s="15"/>
    </row>
    <row r="12" spans="1:7" s="1" customFormat="1" ht="22.5" customHeight="1">
      <c r="A12" s="4" t="s">
        <v>166</v>
      </c>
      <c r="B12" s="4" t="s">
        <v>37</v>
      </c>
      <c r="C12" s="4" t="s">
        <v>147</v>
      </c>
      <c r="D12" s="4" t="s">
        <v>148</v>
      </c>
      <c r="E12" s="15">
        <v>71.9064</v>
      </c>
      <c r="F12" s="15">
        <v>71.9064</v>
      </c>
      <c r="G12" s="15"/>
    </row>
    <row r="13" spans="1:7" s="1" customFormat="1" ht="22.5" customHeight="1">
      <c r="A13" s="4" t="s">
        <v>167</v>
      </c>
      <c r="B13" s="4" t="s">
        <v>168</v>
      </c>
      <c r="C13" s="4" t="s">
        <v>147</v>
      </c>
      <c r="D13" s="4" t="s">
        <v>148</v>
      </c>
      <c r="E13" s="15">
        <v>45.537024</v>
      </c>
      <c r="F13" s="15">
        <v>45.537024</v>
      </c>
      <c r="G13" s="15"/>
    </row>
    <row r="14" spans="1:7" s="1" customFormat="1" ht="22.5" customHeight="1">
      <c r="A14" s="4" t="s">
        <v>169</v>
      </c>
      <c r="B14" s="4" t="s">
        <v>170</v>
      </c>
      <c r="C14" s="4" t="s">
        <v>147</v>
      </c>
      <c r="D14" s="4" t="s">
        <v>148</v>
      </c>
      <c r="E14" s="15">
        <v>26.468395</v>
      </c>
      <c r="F14" s="15">
        <v>26.468395</v>
      </c>
      <c r="G14" s="15"/>
    </row>
    <row r="15" spans="1:7" s="1" customFormat="1" ht="22.5" customHeight="1">
      <c r="A15" s="4" t="s">
        <v>171</v>
      </c>
      <c r="B15" s="4" t="s">
        <v>41</v>
      </c>
      <c r="C15" s="4" t="s">
        <v>147</v>
      </c>
      <c r="D15" s="4" t="s">
        <v>148</v>
      </c>
      <c r="E15" s="15">
        <v>53.201343</v>
      </c>
      <c r="F15" s="15">
        <v>53.201343</v>
      </c>
      <c r="G15" s="15"/>
    </row>
    <row r="16" spans="1:7" s="1" customFormat="1" ht="22.5" customHeight="1">
      <c r="A16" s="4" t="s">
        <v>172</v>
      </c>
      <c r="B16" s="4" t="s">
        <v>173</v>
      </c>
      <c r="C16" s="4" t="s">
        <v>147</v>
      </c>
      <c r="D16" s="4" t="s">
        <v>148</v>
      </c>
      <c r="E16" s="15">
        <v>12</v>
      </c>
      <c r="F16" s="15"/>
      <c r="G16" s="15">
        <v>12</v>
      </c>
    </row>
    <row r="17" spans="1:7" s="1" customFormat="1" ht="22.5" customHeight="1">
      <c r="A17" s="4" t="s">
        <v>174</v>
      </c>
      <c r="B17" s="4" t="s">
        <v>175</v>
      </c>
      <c r="C17" s="4" t="s">
        <v>147</v>
      </c>
      <c r="D17" s="4" t="s">
        <v>148</v>
      </c>
      <c r="E17" s="15">
        <v>0.4</v>
      </c>
      <c r="F17" s="15"/>
      <c r="G17" s="15">
        <v>0.4</v>
      </c>
    </row>
    <row r="18" spans="1:7" s="1" customFormat="1" ht="22.5" customHeight="1">
      <c r="A18" s="4" t="s">
        <v>176</v>
      </c>
      <c r="B18" s="4" t="s">
        <v>177</v>
      </c>
      <c r="C18" s="4" t="s">
        <v>147</v>
      </c>
      <c r="D18" s="4" t="s">
        <v>148</v>
      </c>
      <c r="E18" s="15">
        <v>3</v>
      </c>
      <c r="F18" s="15"/>
      <c r="G18" s="15">
        <v>3</v>
      </c>
    </row>
    <row r="19" spans="1:7" s="1" customFormat="1" ht="22.5" customHeight="1">
      <c r="A19" s="4" t="s">
        <v>178</v>
      </c>
      <c r="B19" s="4" t="s">
        <v>179</v>
      </c>
      <c r="C19" s="4" t="s">
        <v>147</v>
      </c>
      <c r="D19" s="4" t="s">
        <v>148</v>
      </c>
      <c r="E19" s="15">
        <v>7</v>
      </c>
      <c r="F19" s="15"/>
      <c r="G19" s="15">
        <v>7</v>
      </c>
    </row>
    <row r="20" spans="1:7" s="1" customFormat="1" ht="22.5" customHeight="1">
      <c r="A20" s="4" t="s">
        <v>180</v>
      </c>
      <c r="B20" s="4" t="s">
        <v>181</v>
      </c>
      <c r="C20" s="4" t="s">
        <v>147</v>
      </c>
      <c r="D20" s="4" t="s">
        <v>148</v>
      </c>
      <c r="E20" s="15">
        <v>3</v>
      </c>
      <c r="F20" s="15"/>
      <c r="G20" s="15">
        <v>3</v>
      </c>
    </row>
    <row r="21" spans="1:7" s="1" customFormat="1" ht="22.5" customHeight="1">
      <c r="A21" s="4" t="s">
        <v>182</v>
      </c>
      <c r="B21" s="4" t="s">
        <v>183</v>
      </c>
      <c r="C21" s="4" t="s">
        <v>147</v>
      </c>
      <c r="D21" s="4" t="s">
        <v>148</v>
      </c>
      <c r="E21" s="15">
        <v>4</v>
      </c>
      <c r="F21" s="15"/>
      <c r="G21" s="15">
        <v>4</v>
      </c>
    </row>
    <row r="22" spans="1:7" s="1" customFormat="1" ht="22.5" customHeight="1">
      <c r="A22" s="4" t="s">
        <v>184</v>
      </c>
      <c r="B22" s="4" t="s">
        <v>185</v>
      </c>
      <c r="C22" s="4" t="s">
        <v>147</v>
      </c>
      <c r="D22" s="4" t="s">
        <v>148</v>
      </c>
      <c r="E22" s="15">
        <v>1</v>
      </c>
      <c r="F22" s="15"/>
      <c r="G22" s="15">
        <v>1</v>
      </c>
    </row>
    <row r="23" spans="1:7" s="1" customFormat="1" ht="22.5" customHeight="1">
      <c r="A23" s="4" t="s">
        <v>186</v>
      </c>
      <c r="B23" s="4" t="s">
        <v>187</v>
      </c>
      <c r="C23" s="4" t="s">
        <v>147</v>
      </c>
      <c r="D23" s="4" t="s">
        <v>148</v>
      </c>
      <c r="E23" s="15">
        <v>0.6</v>
      </c>
      <c r="F23" s="15"/>
      <c r="G23" s="15">
        <v>0.6</v>
      </c>
    </row>
    <row r="24" spans="1:7" s="1" customFormat="1" ht="22.5" customHeight="1">
      <c r="A24" s="4" t="s">
        <v>188</v>
      </c>
      <c r="B24" s="4" t="s">
        <v>189</v>
      </c>
      <c r="C24" s="4" t="s">
        <v>147</v>
      </c>
      <c r="D24" s="4" t="s">
        <v>148</v>
      </c>
      <c r="E24" s="15">
        <v>1.5</v>
      </c>
      <c r="F24" s="15"/>
      <c r="G24" s="15">
        <v>1.5</v>
      </c>
    </row>
    <row r="25" spans="1:7" s="1" customFormat="1" ht="22.5" customHeight="1">
      <c r="A25" s="4" t="s">
        <v>190</v>
      </c>
      <c r="B25" s="4" t="s">
        <v>48</v>
      </c>
      <c r="C25" s="4" t="s">
        <v>147</v>
      </c>
      <c r="D25" s="4" t="s">
        <v>148</v>
      </c>
      <c r="E25" s="15">
        <v>8.86689</v>
      </c>
      <c r="F25" s="15"/>
      <c r="G25" s="15">
        <v>8.86689</v>
      </c>
    </row>
    <row r="26" spans="1:7" s="1" customFormat="1" ht="22.5" customHeight="1">
      <c r="A26" s="4" t="s">
        <v>191</v>
      </c>
      <c r="B26" s="4" t="s">
        <v>47</v>
      </c>
      <c r="C26" s="4" t="s">
        <v>147</v>
      </c>
      <c r="D26" s="4" t="s">
        <v>148</v>
      </c>
      <c r="E26" s="15">
        <v>31.935797</v>
      </c>
      <c r="F26" s="15"/>
      <c r="G26" s="15">
        <v>31.935797</v>
      </c>
    </row>
    <row r="27" spans="1:7" s="1" customFormat="1" ht="22.5" customHeight="1">
      <c r="A27" s="4" t="s">
        <v>192</v>
      </c>
      <c r="B27" s="4" t="s">
        <v>193</v>
      </c>
      <c r="C27" s="4" t="s">
        <v>147</v>
      </c>
      <c r="D27" s="4" t="s">
        <v>148</v>
      </c>
      <c r="E27" s="15">
        <v>23.892</v>
      </c>
      <c r="F27" s="15"/>
      <c r="G27" s="15">
        <v>23.892</v>
      </c>
    </row>
    <row r="28" spans="1:7" s="1" customFormat="1" ht="22.5" customHeight="1">
      <c r="A28" s="4" t="s">
        <v>194</v>
      </c>
      <c r="B28" s="4" t="s">
        <v>195</v>
      </c>
      <c r="C28" s="4" t="s">
        <v>147</v>
      </c>
      <c r="D28" s="4" t="s">
        <v>148</v>
      </c>
      <c r="E28" s="15">
        <v>4</v>
      </c>
      <c r="F28" s="15"/>
      <c r="G28" s="15">
        <v>4</v>
      </c>
    </row>
    <row r="29" spans="1:7" s="1" customFormat="1" ht="22.5" customHeight="1">
      <c r="A29" s="4" t="s">
        <v>196</v>
      </c>
      <c r="B29" s="4" t="s">
        <v>197</v>
      </c>
      <c r="C29" s="4" t="s">
        <v>147</v>
      </c>
      <c r="D29" s="4" t="s">
        <v>148</v>
      </c>
      <c r="E29" s="15">
        <v>56.9869</v>
      </c>
      <c r="F29" s="15">
        <v>56.9869</v>
      </c>
      <c r="G29" s="15"/>
    </row>
  </sheetData>
  <sheetProtection formatCells="0" formatColumns="0" formatRows="0" insertColumns="0" insertRows="0" insertHyperlinks="0" deleteColumns="0" deleteRows="0" sort="0" autoFilter="0" pivotTables="0"/>
  <mergeCells count="10">
    <mergeCell ref="A1:G1"/>
    <mergeCell ref="E3:G3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A1" sqref="A1:J1"/>
    </sheetView>
  </sheetViews>
  <sheetFormatPr defaultColWidth="9.140625" defaultRowHeight="12.75" customHeight="1"/>
  <cols>
    <col min="1" max="1" width="9.140625" style="1" customWidth="1"/>
    <col min="2" max="2" width="15.140625" style="1" customWidth="1"/>
    <col min="3" max="3" width="9.140625" style="1" customWidth="1"/>
    <col min="4" max="4" width="22.28125" style="1" customWidth="1"/>
    <col min="5" max="5" width="19.28125" style="1" customWidth="1"/>
    <col min="6" max="7" width="13.00390625" style="1" customWidth="1"/>
    <col min="8" max="9" width="9.140625" style="1" customWidth="1"/>
    <col min="10" max="10" width="12.7109375" style="1" customWidth="1"/>
    <col min="11" max="11" width="9.140625" style="1" customWidth="1"/>
  </cols>
  <sheetData>
    <row r="1" spans="1:10" s="1" customFormat="1" ht="28.5" customHeight="1">
      <c r="A1" s="44" t="s">
        <v>227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s="1" customFormat="1" ht="18" customHeight="1">
      <c r="A2" s="21" t="s">
        <v>228</v>
      </c>
      <c r="B2" s="21"/>
      <c r="C2" s="21"/>
      <c r="D2" s="21"/>
      <c r="E2" s="21"/>
      <c r="F2" s="21"/>
      <c r="G2" s="21"/>
      <c r="H2" s="21"/>
      <c r="I2" s="21"/>
      <c r="J2" s="21" t="s">
        <v>14</v>
      </c>
    </row>
    <row r="3" spans="1:10" s="1" customFormat="1" ht="29.25" customHeight="1">
      <c r="A3" s="43" t="s">
        <v>151</v>
      </c>
      <c r="B3" s="43" t="s">
        <v>221</v>
      </c>
      <c r="C3" s="43" t="s">
        <v>129</v>
      </c>
      <c r="D3" s="43" t="s">
        <v>130</v>
      </c>
      <c r="E3" s="43" t="s">
        <v>229</v>
      </c>
      <c r="F3" s="43"/>
      <c r="G3" s="43"/>
      <c r="H3" s="43"/>
      <c r="I3" s="43"/>
      <c r="J3" s="43"/>
    </row>
    <row r="4" spans="1:10" s="1" customFormat="1" ht="35.25" customHeight="1">
      <c r="A4" s="43"/>
      <c r="B4" s="43"/>
      <c r="C4" s="43"/>
      <c r="D4" s="43"/>
      <c r="E4" s="43" t="s">
        <v>23</v>
      </c>
      <c r="F4" s="43" t="s">
        <v>230</v>
      </c>
      <c r="G4" s="43" t="s">
        <v>231</v>
      </c>
      <c r="H4" s="43"/>
      <c r="I4" s="43"/>
      <c r="J4" s="43" t="s">
        <v>187</v>
      </c>
    </row>
    <row r="5" spans="1:10" s="1" customFormat="1" ht="44.25" customHeight="1">
      <c r="A5" s="43"/>
      <c r="B5" s="43"/>
      <c r="C5" s="43"/>
      <c r="D5" s="43"/>
      <c r="E5" s="43"/>
      <c r="F5" s="43"/>
      <c r="G5" s="3" t="s">
        <v>226</v>
      </c>
      <c r="H5" s="3" t="s">
        <v>232</v>
      </c>
      <c r="I5" s="3" t="s">
        <v>233</v>
      </c>
      <c r="J5" s="43"/>
    </row>
    <row r="6" spans="1:10" s="1" customFormat="1" ht="19.5" customHeight="1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</row>
    <row r="7" spans="1:10" s="1" customFormat="1" ht="18.75" customHeight="1">
      <c r="A7" s="4"/>
      <c r="B7" s="4"/>
      <c r="C7" s="4"/>
      <c r="D7" s="22" t="s">
        <v>23</v>
      </c>
      <c r="E7" s="15">
        <v>0.6</v>
      </c>
      <c r="F7" s="15"/>
      <c r="G7" s="15"/>
      <c r="H7" s="15"/>
      <c r="I7" s="15"/>
      <c r="J7" s="15">
        <v>0.6</v>
      </c>
    </row>
    <row r="8" spans="1:10" s="1" customFormat="1" ht="18.75" customHeight="1">
      <c r="A8" s="4"/>
      <c r="B8" s="4"/>
      <c r="C8" s="4" t="s">
        <v>25</v>
      </c>
      <c r="D8" s="4" t="s">
        <v>26</v>
      </c>
      <c r="E8" s="15">
        <v>0.6</v>
      </c>
      <c r="F8" s="15"/>
      <c r="G8" s="15"/>
      <c r="H8" s="15"/>
      <c r="I8" s="15"/>
      <c r="J8" s="15">
        <v>0.6</v>
      </c>
    </row>
    <row r="9" spans="1:10" s="1" customFormat="1" ht="18.75" customHeight="1">
      <c r="A9" s="4"/>
      <c r="B9" s="4"/>
      <c r="C9" s="4" t="s">
        <v>145</v>
      </c>
      <c r="D9" s="4" t="s">
        <v>146</v>
      </c>
      <c r="E9" s="15">
        <v>0.6</v>
      </c>
      <c r="F9" s="15"/>
      <c r="G9" s="15"/>
      <c r="H9" s="15"/>
      <c r="I9" s="15"/>
      <c r="J9" s="15">
        <v>0.6</v>
      </c>
    </row>
    <row r="10" spans="1:10" s="1" customFormat="1" ht="18.75" customHeight="1">
      <c r="A10" s="4" t="s">
        <v>29</v>
      </c>
      <c r="B10" s="4" t="s">
        <v>30</v>
      </c>
      <c r="C10" s="4" t="s">
        <v>147</v>
      </c>
      <c r="D10" s="4" t="s">
        <v>148</v>
      </c>
      <c r="E10" s="15">
        <v>0.6</v>
      </c>
      <c r="F10" s="15"/>
      <c r="G10" s="15"/>
      <c r="H10" s="15"/>
      <c r="I10" s="15"/>
      <c r="J10" s="15">
        <v>0.6</v>
      </c>
    </row>
  </sheetData>
  <sheetProtection formatCells="0" formatColumns="0" formatRows="0" insertColumns="0" insertRows="0" insertHyperlinks="0" deleteColumns="0" deleteRows="0" sort="0" autoFilter="0" pivotTables="0"/>
  <mergeCells count="21">
    <mergeCell ref="F4:F5"/>
    <mergeCell ref="J4:J5"/>
    <mergeCell ref="C3:C5"/>
    <mergeCell ref="D3:D5"/>
    <mergeCell ref="E4:E5"/>
    <mergeCell ref="A1:J1"/>
    <mergeCell ref="E3:J3"/>
    <mergeCell ref="G4:I4"/>
    <mergeCell ref="A3:A5"/>
    <mergeCell ref="B3:B5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16.140625" style="1" customWidth="1"/>
    <col min="3" max="3" width="9.140625" style="1" customWidth="1"/>
    <col min="4" max="4" width="26.00390625" style="1" customWidth="1"/>
    <col min="5" max="5" width="16.57421875" style="1" customWidth="1"/>
    <col min="6" max="6" width="18.421875" style="1" customWidth="1"/>
    <col min="7" max="7" width="12.00390625" style="1" customWidth="1"/>
    <col min="8" max="8" width="11.421875" style="1" customWidth="1"/>
    <col min="9" max="9" width="12.57421875" style="1" customWidth="1"/>
    <col min="10" max="10" width="9.140625" style="1" customWidth="1"/>
  </cols>
  <sheetData>
    <row r="1" spans="1:9" s="1" customFormat="1" ht="26.25" customHeight="1">
      <c r="A1" s="44" t="s">
        <v>234</v>
      </c>
      <c r="B1" s="44"/>
      <c r="C1" s="44"/>
      <c r="D1" s="44"/>
      <c r="E1" s="44"/>
      <c r="F1" s="44"/>
      <c r="G1" s="44"/>
      <c r="H1" s="44"/>
      <c r="I1" s="44"/>
    </row>
    <row r="2" spans="1:9" s="1" customFormat="1" ht="17.25" customHeight="1">
      <c r="A2" s="1" t="s">
        <v>235</v>
      </c>
      <c r="I2" s="1" t="s">
        <v>14</v>
      </c>
    </row>
    <row r="3" spans="1:9" s="1" customFormat="1" ht="44.25" customHeight="1">
      <c r="A3" s="43" t="s">
        <v>151</v>
      </c>
      <c r="B3" s="43" t="s">
        <v>221</v>
      </c>
      <c r="C3" s="43" t="s">
        <v>129</v>
      </c>
      <c r="D3" s="43" t="s">
        <v>130</v>
      </c>
      <c r="E3" s="42" t="s">
        <v>131</v>
      </c>
      <c r="F3" s="43" t="s">
        <v>152</v>
      </c>
      <c r="G3" s="43" t="s">
        <v>153</v>
      </c>
      <c r="H3" s="51"/>
      <c r="I3" s="43" t="s">
        <v>154</v>
      </c>
    </row>
    <row r="4" spans="1:9" s="1" customFormat="1" ht="32.25" customHeight="1">
      <c r="A4" s="51"/>
      <c r="B4" s="51"/>
      <c r="C4" s="51"/>
      <c r="D4" s="51"/>
      <c r="E4" s="51"/>
      <c r="F4" s="51"/>
      <c r="G4" s="6" t="s">
        <v>155</v>
      </c>
      <c r="H4" s="6" t="s">
        <v>156</v>
      </c>
      <c r="I4" s="51"/>
    </row>
    <row r="5" spans="1:9" s="1" customFormat="1" ht="1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</row>
    <row r="6" spans="1:9" s="1" customFormat="1" ht="17.25" customHeight="1">
      <c r="A6" s="4"/>
      <c r="B6" s="4"/>
      <c r="C6" s="4"/>
      <c r="D6" s="4"/>
      <c r="E6" s="15"/>
      <c r="F6" s="15"/>
      <c r="G6" s="15"/>
      <c r="H6" s="15"/>
      <c r="I6" s="15"/>
    </row>
  </sheetData>
  <sheetProtection formatCells="0" formatColumns="0" formatRows="0" insertColumns="0" insertRows="0" insertHyperlinks="0" deleteColumns="0" deleteRows="0" sort="0" autoFilter="0" pivotTables="0"/>
  <mergeCells count="16">
    <mergeCell ref="E3:E4"/>
    <mergeCell ref="F3:F4"/>
    <mergeCell ref="I3:I4"/>
    <mergeCell ref="A1:I1"/>
    <mergeCell ref="G3:H3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0"/>
  <sheetViews>
    <sheetView workbookViewId="0" topLeftCell="A1">
      <selection activeCell="A1" sqref="A1:P1"/>
    </sheetView>
  </sheetViews>
  <sheetFormatPr defaultColWidth="9.140625" defaultRowHeight="12.75" customHeight="1"/>
  <cols>
    <col min="1" max="1" width="9.140625" style="1" customWidth="1"/>
    <col min="2" max="2" width="30.140625" style="1" customWidth="1"/>
    <col min="3" max="3" width="15.8515625" style="1" customWidth="1"/>
    <col min="4" max="17" width="9.140625" style="1" customWidth="1"/>
  </cols>
  <sheetData>
    <row r="1" spans="1:16" s="1" customFormat="1" ht="36" customHeight="1">
      <c r="A1" s="44" t="s">
        <v>236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s="1" customFormat="1" ht="13.5" customHeight="1">
      <c r="A2" s="16" t="s">
        <v>237</v>
      </c>
      <c r="P2" s="16" t="s">
        <v>13</v>
      </c>
    </row>
    <row r="3" spans="1:16" s="1" customFormat="1" ht="20.25" customHeight="1">
      <c r="A3" s="48" t="s">
        <v>151</v>
      </c>
      <c r="B3" s="48" t="s">
        <v>238</v>
      </c>
      <c r="C3" s="48" t="s">
        <v>201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s="1" customFormat="1" ht="52.5" customHeight="1">
      <c r="A4" s="49"/>
      <c r="B4" s="49"/>
      <c r="C4" s="18" t="s">
        <v>131</v>
      </c>
      <c r="D4" s="18" t="s">
        <v>31</v>
      </c>
      <c r="E4" s="18" t="s">
        <v>163</v>
      </c>
      <c r="F4" s="18" t="s">
        <v>165</v>
      </c>
      <c r="G4" s="18" t="s">
        <v>239</v>
      </c>
      <c r="H4" s="18" t="s">
        <v>37</v>
      </c>
      <c r="I4" s="18" t="s">
        <v>168</v>
      </c>
      <c r="J4" s="18" t="s">
        <v>240</v>
      </c>
      <c r="K4" s="18" t="s">
        <v>170</v>
      </c>
      <c r="L4" s="18" t="s">
        <v>241</v>
      </c>
      <c r="M4" s="18" t="s">
        <v>242</v>
      </c>
      <c r="N4" s="18" t="s">
        <v>41</v>
      </c>
      <c r="O4" s="18" t="s">
        <v>243</v>
      </c>
      <c r="P4" s="18" t="s">
        <v>244</v>
      </c>
    </row>
    <row r="5" spans="1:16" s="1" customFormat="1" ht="18.75" customHeight="1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</row>
    <row r="6" spans="1:16" s="1" customFormat="1" ht="22.5" customHeight="1">
      <c r="A6" s="4"/>
      <c r="B6" s="4" t="s">
        <v>23</v>
      </c>
      <c r="C6" s="20">
        <v>569.37237</v>
      </c>
      <c r="D6" s="20">
        <v>169.0936</v>
      </c>
      <c r="E6" s="20">
        <v>29.835308</v>
      </c>
      <c r="F6" s="20">
        <v>173.3303</v>
      </c>
      <c r="G6" s="20"/>
      <c r="H6" s="20">
        <v>71.9064</v>
      </c>
      <c r="I6" s="20">
        <v>45.537024</v>
      </c>
      <c r="J6" s="20"/>
      <c r="K6" s="20">
        <v>26.468395</v>
      </c>
      <c r="L6" s="20"/>
      <c r="M6" s="20"/>
      <c r="N6" s="20">
        <v>53.201343</v>
      </c>
      <c r="O6" s="20"/>
      <c r="P6" s="20"/>
    </row>
    <row r="7" spans="1:16" s="1" customFormat="1" ht="22.5" customHeight="1">
      <c r="A7" s="4" t="s">
        <v>25</v>
      </c>
      <c r="B7" s="4" t="s">
        <v>26</v>
      </c>
      <c r="C7" s="20">
        <v>569.37237</v>
      </c>
      <c r="D7" s="20">
        <v>169.0936</v>
      </c>
      <c r="E7" s="20">
        <v>29.835308</v>
      </c>
      <c r="F7" s="20">
        <v>173.3303</v>
      </c>
      <c r="G7" s="20"/>
      <c r="H7" s="20">
        <v>71.9064</v>
      </c>
      <c r="I7" s="20">
        <v>45.537024</v>
      </c>
      <c r="J7" s="20"/>
      <c r="K7" s="20">
        <v>26.468395</v>
      </c>
      <c r="L7" s="20"/>
      <c r="M7" s="20"/>
      <c r="N7" s="20">
        <v>53.201343</v>
      </c>
      <c r="O7" s="20"/>
      <c r="P7" s="20"/>
    </row>
    <row r="8" spans="1:16" s="1" customFormat="1" ht="22.5" customHeight="1">
      <c r="A8" s="4" t="s">
        <v>145</v>
      </c>
      <c r="B8" s="4" t="s">
        <v>146</v>
      </c>
      <c r="C8" s="20">
        <v>569.37237</v>
      </c>
      <c r="D8" s="20">
        <v>169.0936</v>
      </c>
      <c r="E8" s="20">
        <v>29.835308</v>
      </c>
      <c r="F8" s="20">
        <v>173.3303</v>
      </c>
      <c r="G8" s="20"/>
      <c r="H8" s="20">
        <v>71.9064</v>
      </c>
      <c r="I8" s="20">
        <v>45.537024</v>
      </c>
      <c r="J8" s="20"/>
      <c r="K8" s="20">
        <v>26.468395</v>
      </c>
      <c r="L8" s="20"/>
      <c r="M8" s="20"/>
      <c r="N8" s="20">
        <v>53.201343</v>
      </c>
      <c r="O8" s="20"/>
      <c r="P8" s="20"/>
    </row>
    <row r="9" spans="1:16" s="1" customFormat="1" ht="22.5" customHeight="1">
      <c r="A9" s="4" t="s">
        <v>147</v>
      </c>
      <c r="B9" s="4" t="s">
        <v>148</v>
      </c>
      <c r="C9" s="20">
        <v>569.37237</v>
      </c>
      <c r="D9" s="20">
        <v>169.0936</v>
      </c>
      <c r="E9" s="20">
        <v>29.835308</v>
      </c>
      <c r="F9" s="20">
        <v>173.3303</v>
      </c>
      <c r="G9" s="20"/>
      <c r="H9" s="20">
        <v>71.9064</v>
      </c>
      <c r="I9" s="20">
        <v>45.537024</v>
      </c>
      <c r="J9" s="20"/>
      <c r="K9" s="20">
        <v>26.468395</v>
      </c>
      <c r="L9" s="20"/>
      <c r="M9" s="20"/>
      <c r="N9" s="20">
        <v>53.201343</v>
      </c>
      <c r="O9" s="20"/>
      <c r="P9" s="20"/>
    </row>
    <row r="10" spans="1:16" s="1" customFormat="1" ht="22.5" customHeight="1">
      <c r="A10" s="4" t="s">
        <v>245</v>
      </c>
      <c r="B10" s="4" t="s">
        <v>246</v>
      </c>
      <c r="C10" s="20">
        <v>569.37237</v>
      </c>
      <c r="D10" s="20">
        <v>169.0936</v>
      </c>
      <c r="E10" s="20">
        <v>29.835308</v>
      </c>
      <c r="F10" s="20">
        <v>173.3303</v>
      </c>
      <c r="G10" s="20"/>
      <c r="H10" s="20">
        <v>71.9064</v>
      </c>
      <c r="I10" s="20">
        <v>45.537024</v>
      </c>
      <c r="J10" s="20"/>
      <c r="K10" s="20">
        <v>26.468395</v>
      </c>
      <c r="L10" s="20"/>
      <c r="M10" s="20"/>
      <c r="N10" s="20">
        <v>53.201343</v>
      </c>
      <c r="O10" s="20"/>
      <c r="P10" s="20"/>
    </row>
  </sheetData>
  <sheetProtection formatCells="0" formatColumns="0" formatRows="0" insertColumns="0" insertRows="0" insertHyperlinks="0" deleteColumns="0" deleteRows="0" sort="0" autoFilter="0" pivotTables="0"/>
  <mergeCells count="6">
    <mergeCell ref="A1:P1"/>
    <mergeCell ref="C3:P3"/>
    <mergeCell ref="A3:A4"/>
    <mergeCell ref="B3:B4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A1">
      <selection activeCell="A1" sqref="A1:N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16.7109375" style="1" customWidth="1"/>
    <col min="4" max="15" width="9.140625" style="1" customWidth="1"/>
  </cols>
  <sheetData>
    <row r="1" spans="1:14" s="1" customFormat="1" ht="39" customHeight="1">
      <c r="A1" s="44" t="s">
        <v>247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s="1" customFormat="1" ht="13.5" customHeight="1">
      <c r="A2" s="16" t="s">
        <v>248</v>
      </c>
      <c r="N2" s="16" t="s">
        <v>14</v>
      </c>
    </row>
    <row r="3" spans="1:14" s="1" customFormat="1" ht="23.25" customHeight="1">
      <c r="A3" s="48" t="s">
        <v>151</v>
      </c>
      <c r="B3" s="48" t="s">
        <v>238</v>
      </c>
      <c r="C3" s="48" t="s">
        <v>249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s="1" customFormat="1" ht="39.75" customHeight="1">
      <c r="A4" s="49"/>
      <c r="B4" s="49"/>
      <c r="C4" s="18" t="s">
        <v>131</v>
      </c>
      <c r="D4" s="18" t="s">
        <v>250</v>
      </c>
      <c r="E4" s="18" t="s">
        <v>197</v>
      </c>
      <c r="F4" s="18" t="s">
        <v>251</v>
      </c>
      <c r="G4" s="18" t="s">
        <v>252</v>
      </c>
      <c r="H4" s="18" t="s">
        <v>253</v>
      </c>
      <c r="I4" s="18" t="s">
        <v>254</v>
      </c>
      <c r="J4" s="18" t="s">
        <v>255</v>
      </c>
      <c r="K4" s="18" t="s">
        <v>256</v>
      </c>
      <c r="L4" s="18" t="s">
        <v>257</v>
      </c>
      <c r="M4" s="18" t="s">
        <v>258</v>
      </c>
      <c r="N4" s="18" t="s">
        <v>259</v>
      </c>
    </row>
    <row r="5" spans="1:14" s="1" customFormat="1" ht="18.75" customHeight="1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</row>
    <row r="6" spans="1:14" s="1" customFormat="1" ht="18.75" customHeight="1">
      <c r="A6" s="4"/>
      <c r="B6" s="4" t="s">
        <v>23</v>
      </c>
      <c r="C6" s="15">
        <v>56.9869</v>
      </c>
      <c r="D6" s="15"/>
      <c r="E6" s="15">
        <v>56.9869</v>
      </c>
      <c r="F6" s="15"/>
      <c r="G6" s="15"/>
      <c r="H6" s="15"/>
      <c r="I6" s="15"/>
      <c r="J6" s="15"/>
      <c r="K6" s="15"/>
      <c r="L6" s="15"/>
      <c r="M6" s="15"/>
      <c r="N6" s="15"/>
    </row>
    <row r="7" spans="1:14" s="1" customFormat="1" ht="18.75" customHeight="1">
      <c r="A7" s="4" t="s">
        <v>25</v>
      </c>
      <c r="B7" s="4" t="s">
        <v>26</v>
      </c>
      <c r="C7" s="15">
        <v>56.9869</v>
      </c>
      <c r="D7" s="15"/>
      <c r="E7" s="15">
        <v>56.9869</v>
      </c>
      <c r="F7" s="15"/>
      <c r="G7" s="15"/>
      <c r="H7" s="15"/>
      <c r="I7" s="15"/>
      <c r="J7" s="15"/>
      <c r="K7" s="15"/>
      <c r="L7" s="15"/>
      <c r="M7" s="15"/>
      <c r="N7" s="15"/>
    </row>
    <row r="8" spans="1:14" s="1" customFormat="1" ht="18.75" customHeight="1">
      <c r="A8" s="4" t="s">
        <v>145</v>
      </c>
      <c r="B8" s="4" t="s">
        <v>146</v>
      </c>
      <c r="C8" s="15">
        <v>56.9869</v>
      </c>
      <c r="D8" s="15"/>
      <c r="E8" s="15">
        <v>56.9869</v>
      </c>
      <c r="F8" s="15"/>
      <c r="G8" s="15"/>
      <c r="H8" s="15"/>
      <c r="I8" s="15"/>
      <c r="J8" s="15"/>
      <c r="K8" s="15"/>
      <c r="L8" s="15"/>
      <c r="M8" s="15"/>
      <c r="N8" s="15"/>
    </row>
    <row r="9" spans="1:14" s="1" customFormat="1" ht="18.75" customHeight="1">
      <c r="A9" s="4" t="s">
        <v>147</v>
      </c>
      <c r="B9" s="4" t="s">
        <v>148</v>
      </c>
      <c r="C9" s="15">
        <v>56.9869</v>
      </c>
      <c r="D9" s="15"/>
      <c r="E9" s="15">
        <v>56.9869</v>
      </c>
      <c r="F9" s="15"/>
      <c r="G9" s="15"/>
      <c r="H9" s="15"/>
      <c r="I9" s="15"/>
      <c r="J9" s="15"/>
      <c r="K9" s="15"/>
      <c r="L9" s="15"/>
      <c r="M9" s="15"/>
      <c r="N9" s="15"/>
    </row>
    <row r="10" spans="1:14" s="1" customFormat="1" ht="18.75" customHeight="1">
      <c r="A10" s="4" t="s">
        <v>245</v>
      </c>
      <c r="B10" s="4" t="s">
        <v>246</v>
      </c>
      <c r="C10" s="15">
        <v>56.9869</v>
      </c>
      <c r="D10" s="15"/>
      <c r="E10" s="15">
        <v>56.9869</v>
      </c>
      <c r="F10" s="15"/>
      <c r="G10" s="15"/>
      <c r="H10" s="15"/>
      <c r="I10" s="15"/>
      <c r="J10" s="15"/>
      <c r="K10" s="15"/>
      <c r="L10" s="15"/>
      <c r="M10" s="15"/>
      <c r="N10" s="15"/>
    </row>
  </sheetData>
  <sheetProtection formatCells="0" formatColumns="0" formatRows="0" insertColumns="0" insertRows="0" insertHyperlinks="0" deleteColumns="0" deleteRows="0" sort="0" autoFilter="0" pivotTables="0"/>
  <mergeCells count="6">
    <mergeCell ref="A1:N1"/>
    <mergeCell ref="C3:N3"/>
    <mergeCell ref="A3:A4"/>
    <mergeCell ref="B3:B4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10"/>
  <sheetViews>
    <sheetView workbookViewId="0" topLeftCell="A1">
      <selection activeCell="A1" sqref="A1:AD1"/>
    </sheetView>
  </sheetViews>
  <sheetFormatPr defaultColWidth="9.140625" defaultRowHeight="12.75" customHeight="1"/>
  <cols>
    <col min="1" max="1" width="9.140625" style="1" customWidth="1"/>
    <col min="2" max="2" width="23.8515625" style="1" customWidth="1"/>
    <col min="3" max="3" width="13.57421875" style="1" customWidth="1"/>
    <col min="4" max="31" width="9.140625" style="1" customWidth="1"/>
  </cols>
  <sheetData>
    <row r="1" spans="1:30" s="1" customFormat="1" ht="38.25" customHeight="1">
      <c r="A1" s="44" t="s">
        <v>260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</row>
    <row r="2" spans="1:30" s="1" customFormat="1" ht="13.5" customHeight="1">
      <c r="A2" s="16" t="s">
        <v>261</v>
      </c>
      <c r="AD2" s="16" t="s">
        <v>13</v>
      </c>
    </row>
    <row r="3" spans="1:30" s="1" customFormat="1" ht="39.75" customHeight="1">
      <c r="A3" s="48" t="s">
        <v>151</v>
      </c>
      <c r="B3" s="48" t="s">
        <v>238</v>
      </c>
      <c r="C3" s="48" t="s">
        <v>203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</row>
    <row r="4" spans="1:30" s="1" customFormat="1" ht="26.25" customHeight="1">
      <c r="A4" s="49"/>
      <c r="B4" s="49"/>
      <c r="C4" s="18" t="s">
        <v>262</v>
      </c>
      <c r="D4" s="18" t="s">
        <v>173</v>
      </c>
      <c r="E4" s="18" t="s">
        <v>175</v>
      </c>
      <c r="F4" s="18" t="s">
        <v>263</v>
      </c>
      <c r="G4" s="18" t="s">
        <v>264</v>
      </c>
      <c r="H4" s="18" t="s">
        <v>177</v>
      </c>
      <c r="I4" s="18" t="s">
        <v>179</v>
      </c>
      <c r="J4" s="18" t="s">
        <v>181</v>
      </c>
      <c r="K4" s="18" t="s">
        <v>265</v>
      </c>
      <c r="L4" s="18" t="s">
        <v>266</v>
      </c>
      <c r="M4" s="18" t="s">
        <v>183</v>
      </c>
      <c r="N4" s="18" t="s">
        <v>267</v>
      </c>
      <c r="O4" s="18" t="s">
        <v>268</v>
      </c>
      <c r="P4" s="18" t="s">
        <v>269</v>
      </c>
      <c r="Q4" s="18" t="s">
        <v>270</v>
      </c>
      <c r="R4" s="18" t="s">
        <v>271</v>
      </c>
      <c r="S4" s="18" t="s">
        <v>187</v>
      </c>
      <c r="T4" s="18" t="s">
        <v>272</v>
      </c>
      <c r="U4" s="18" t="s">
        <v>273</v>
      </c>
      <c r="V4" s="18" t="s">
        <v>274</v>
      </c>
      <c r="W4" s="18" t="s">
        <v>275</v>
      </c>
      <c r="X4" s="18" t="s">
        <v>189</v>
      </c>
      <c r="Y4" s="18" t="s">
        <v>48</v>
      </c>
      <c r="Z4" s="18" t="s">
        <v>47</v>
      </c>
      <c r="AA4" s="18" t="s">
        <v>276</v>
      </c>
      <c r="AB4" s="18" t="s">
        <v>193</v>
      </c>
      <c r="AC4" s="18" t="s">
        <v>277</v>
      </c>
      <c r="AD4" s="18" t="s">
        <v>195</v>
      </c>
    </row>
    <row r="5" spans="1:30" s="1" customFormat="1" ht="18.75" customHeight="1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9">
        <v>18</v>
      </c>
      <c r="S5" s="9">
        <v>19</v>
      </c>
      <c r="T5" s="9">
        <v>20</v>
      </c>
      <c r="U5" s="9">
        <v>21</v>
      </c>
      <c r="V5" s="9">
        <v>22</v>
      </c>
      <c r="W5" s="9">
        <v>23</v>
      </c>
      <c r="X5" s="9">
        <v>24</v>
      </c>
      <c r="Y5" s="9">
        <v>25</v>
      </c>
      <c r="Z5" s="9">
        <v>26</v>
      </c>
      <c r="AA5" s="9">
        <v>27</v>
      </c>
      <c r="AB5" s="9">
        <v>28</v>
      </c>
      <c r="AC5" s="9">
        <v>29</v>
      </c>
      <c r="AD5" s="9">
        <v>30</v>
      </c>
    </row>
    <row r="6" spans="1:30" s="1" customFormat="1" ht="18.75" customHeight="1">
      <c r="A6" s="4"/>
      <c r="B6" s="4"/>
      <c r="C6" s="20">
        <v>101.194687</v>
      </c>
      <c r="D6" s="20">
        <v>12</v>
      </c>
      <c r="E6" s="20">
        <v>0.4</v>
      </c>
      <c r="F6" s="20"/>
      <c r="G6" s="20"/>
      <c r="H6" s="20">
        <v>3</v>
      </c>
      <c r="I6" s="20">
        <v>7</v>
      </c>
      <c r="J6" s="20">
        <v>3</v>
      </c>
      <c r="K6" s="20"/>
      <c r="L6" s="20"/>
      <c r="M6" s="20">
        <v>4</v>
      </c>
      <c r="N6" s="20"/>
      <c r="O6" s="20">
        <v>1</v>
      </c>
      <c r="P6" s="20"/>
      <c r="Q6" s="20"/>
      <c r="R6" s="20"/>
      <c r="S6" s="20">
        <v>0.6</v>
      </c>
      <c r="T6" s="20"/>
      <c r="U6" s="20"/>
      <c r="V6" s="20"/>
      <c r="W6" s="20"/>
      <c r="X6" s="20">
        <v>1.5</v>
      </c>
      <c r="Y6" s="20">
        <v>8.86689</v>
      </c>
      <c r="Z6" s="20">
        <v>31.935797</v>
      </c>
      <c r="AA6" s="20"/>
      <c r="AB6" s="20">
        <v>23.892</v>
      </c>
      <c r="AC6" s="20"/>
      <c r="AD6" s="20">
        <v>4</v>
      </c>
    </row>
    <row r="7" spans="1:30" s="1" customFormat="1" ht="18.75" customHeight="1">
      <c r="A7" s="4" t="s">
        <v>25</v>
      </c>
      <c r="B7" s="4" t="s">
        <v>26</v>
      </c>
      <c r="C7" s="20">
        <v>101.194687</v>
      </c>
      <c r="D7" s="20">
        <v>12</v>
      </c>
      <c r="E7" s="20">
        <v>0.4</v>
      </c>
      <c r="F7" s="20"/>
      <c r="G7" s="20"/>
      <c r="H7" s="20">
        <v>3</v>
      </c>
      <c r="I7" s="20">
        <v>7</v>
      </c>
      <c r="J7" s="20">
        <v>3</v>
      </c>
      <c r="K7" s="20"/>
      <c r="L7" s="20"/>
      <c r="M7" s="20">
        <v>4</v>
      </c>
      <c r="N7" s="20"/>
      <c r="O7" s="20">
        <v>1</v>
      </c>
      <c r="P7" s="20"/>
      <c r="Q7" s="20"/>
      <c r="R7" s="20"/>
      <c r="S7" s="20">
        <v>0.6</v>
      </c>
      <c r="T7" s="20"/>
      <c r="U7" s="20"/>
      <c r="V7" s="20"/>
      <c r="W7" s="20"/>
      <c r="X7" s="20">
        <v>1.5</v>
      </c>
      <c r="Y7" s="20">
        <v>8.86689</v>
      </c>
      <c r="Z7" s="20">
        <v>31.935797</v>
      </c>
      <c r="AA7" s="20"/>
      <c r="AB7" s="20">
        <v>23.892</v>
      </c>
      <c r="AC7" s="20"/>
      <c r="AD7" s="20">
        <v>4</v>
      </c>
    </row>
    <row r="8" spans="1:30" s="1" customFormat="1" ht="18.75" customHeight="1">
      <c r="A8" s="4" t="s">
        <v>145</v>
      </c>
      <c r="B8" s="4" t="s">
        <v>146</v>
      </c>
      <c r="C8" s="20">
        <v>101.194687</v>
      </c>
      <c r="D8" s="20">
        <v>12</v>
      </c>
      <c r="E8" s="20">
        <v>0.4</v>
      </c>
      <c r="F8" s="20"/>
      <c r="G8" s="20"/>
      <c r="H8" s="20">
        <v>3</v>
      </c>
      <c r="I8" s="20">
        <v>7</v>
      </c>
      <c r="J8" s="20">
        <v>3</v>
      </c>
      <c r="K8" s="20"/>
      <c r="L8" s="20"/>
      <c r="M8" s="20">
        <v>4</v>
      </c>
      <c r="N8" s="20"/>
      <c r="O8" s="20">
        <v>1</v>
      </c>
      <c r="P8" s="20"/>
      <c r="Q8" s="20"/>
      <c r="R8" s="20"/>
      <c r="S8" s="20">
        <v>0.6</v>
      </c>
      <c r="T8" s="20"/>
      <c r="U8" s="20"/>
      <c r="V8" s="20"/>
      <c r="W8" s="20"/>
      <c r="X8" s="20">
        <v>1.5</v>
      </c>
      <c r="Y8" s="20">
        <v>8.86689</v>
      </c>
      <c r="Z8" s="20">
        <v>31.935797</v>
      </c>
      <c r="AA8" s="20"/>
      <c r="AB8" s="20">
        <v>23.892</v>
      </c>
      <c r="AC8" s="20"/>
      <c r="AD8" s="20">
        <v>4</v>
      </c>
    </row>
    <row r="9" spans="1:30" s="1" customFormat="1" ht="18.75" customHeight="1">
      <c r="A9" s="4" t="s">
        <v>147</v>
      </c>
      <c r="B9" s="4" t="s">
        <v>148</v>
      </c>
      <c r="C9" s="20">
        <v>101.194687</v>
      </c>
      <c r="D9" s="20">
        <v>12</v>
      </c>
      <c r="E9" s="20">
        <v>0.4</v>
      </c>
      <c r="F9" s="20"/>
      <c r="G9" s="20"/>
      <c r="H9" s="20">
        <v>3</v>
      </c>
      <c r="I9" s="20">
        <v>7</v>
      </c>
      <c r="J9" s="20">
        <v>3</v>
      </c>
      <c r="K9" s="20"/>
      <c r="L9" s="20"/>
      <c r="M9" s="20">
        <v>4</v>
      </c>
      <c r="N9" s="20"/>
      <c r="O9" s="20">
        <v>1</v>
      </c>
      <c r="P9" s="20"/>
      <c r="Q9" s="20"/>
      <c r="R9" s="20"/>
      <c r="S9" s="20">
        <v>0.6</v>
      </c>
      <c r="T9" s="20"/>
      <c r="U9" s="20"/>
      <c r="V9" s="20"/>
      <c r="W9" s="20"/>
      <c r="X9" s="20">
        <v>1.5</v>
      </c>
      <c r="Y9" s="20">
        <v>8.86689</v>
      </c>
      <c r="Z9" s="20">
        <v>31.935797</v>
      </c>
      <c r="AA9" s="20"/>
      <c r="AB9" s="20">
        <v>23.892</v>
      </c>
      <c r="AC9" s="20"/>
      <c r="AD9" s="20">
        <v>4</v>
      </c>
    </row>
    <row r="10" spans="1:30" s="1" customFormat="1" ht="18.75" customHeight="1">
      <c r="A10" s="4" t="s">
        <v>245</v>
      </c>
      <c r="B10" s="4" t="s">
        <v>246</v>
      </c>
      <c r="C10" s="20">
        <v>101.194687</v>
      </c>
      <c r="D10" s="20">
        <v>12</v>
      </c>
      <c r="E10" s="20">
        <v>0.4</v>
      </c>
      <c r="F10" s="20"/>
      <c r="G10" s="20"/>
      <c r="H10" s="20">
        <v>3</v>
      </c>
      <c r="I10" s="20">
        <v>7</v>
      </c>
      <c r="J10" s="20">
        <v>3</v>
      </c>
      <c r="K10" s="20"/>
      <c r="L10" s="20"/>
      <c r="M10" s="20">
        <v>4</v>
      </c>
      <c r="N10" s="20"/>
      <c r="O10" s="20">
        <v>1</v>
      </c>
      <c r="P10" s="20"/>
      <c r="Q10" s="20"/>
      <c r="R10" s="20"/>
      <c r="S10" s="20">
        <v>0.6</v>
      </c>
      <c r="T10" s="20"/>
      <c r="U10" s="20"/>
      <c r="V10" s="20"/>
      <c r="W10" s="20"/>
      <c r="X10" s="20">
        <v>1.5</v>
      </c>
      <c r="Y10" s="20">
        <v>8.86689</v>
      </c>
      <c r="Z10" s="20">
        <v>31.935797</v>
      </c>
      <c r="AA10" s="20"/>
      <c r="AB10" s="20">
        <v>23.892</v>
      </c>
      <c r="AC10" s="20"/>
      <c r="AD10" s="20">
        <v>4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AD1"/>
    <mergeCell ref="C3:AD3"/>
    <mergeCell ref="A3:A4"/>
    <mergeCell ref="B3:B4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27"/>
  <sheetViews>
    <sheetView workbookViewId="0" topLeftCell="A1">
      <selection activeCell="A1" sqref="A1:R1"/>
    </sheetView>
  </sheetViews>
  <sheetFormatPr defaultColWidth="9.140625" defaultRowHeight="12.75" customHeight="1"/>
  <cols>
    <col min="1" max="1" width="9.140625" style="1" customWidth="1"/>
    <col min="2" max="2" width="23.28125" style="1" customWidth="1"/>
    <col min="3" max="3" width="9.140625" style="1" customWidth="1"/>
    <col min="4" max="4" width="25.00390625" style="1" customWidth="1"/>
    <col min="5" max="5" width="22.8515625" style="1" customWidth="1"/>
    <col min="6" max="6" width="13.8515625" style="1" customWidth="1"/>
    <col min="7" max="7" width="14.57421875" style="1" customWidth="1"/>
    <col min="8" max="19" width="9.140625" style="1" customWidth="1"/>
  </cols>
  <sheetData>
    <row r="1" spans="1:18" s="1" customFormat="1" ht="36" customHeight="1">
      <c r="A1" s="44" t="s">
        <v>278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s="1" customFormat="1" ht="13.5" customHeight="1">
      <c r="A2" s="16" t="s">
        <v>279</v>
      </c>
      <c r="R2" s="16" t="s">
        <v>13</v>
      </c>
    </row>
    <row r="3" spans="1:18" s="1" customFormat="1" ht="27" customHeight="1">
      <c r="A3" s="48" t="s">
        <v>151</v>
      </c>
      <c r="B3" s="48" t="s">
        <v>16</v>
      </c>
      <c r="C3" s="48" t="s">
        <v>129</v>
      </c>
      <c r="D3" s="48" t="s">
        <v>130</v>
      </c>
      <c r="E3" s="48" t="s">
        <v>280</v>
      </c>
      <c r="F3" s="48" t="s">
        <v>131</v>
      </c>
      <c r="G3" s="48" t="s">
        <v>132</v>
      </c>
      <c r="H3" s="48" t="s">
        <v>133</v>
      </c>
      <c r="I3" s="48" t="s">
        <v>134</v>
      </c>
      <c r="J3" s="48" t="s">
        <v>135</v>
      </c>
      <c r="K3" s="48" t="s">
        <v>136</v>
      </c>
      <c r="L3" s="48" t="s">
        <v>137</v>
      </c>
      <c r="M3" s="48" t="s">
        <v>138</v>
      </c>
      <c r="N3" s="48" t="s">
        <v>139</v>
      </c>
      <c r="O3" s="48" t="s">
        <v>140</v>
      </c>
      <c r="P3" s="48" t="s">
        <v>141</v>
      </c>
      <c r="Q3" s="49"/>
      <c r="R3" s="49"/>
    </row>
    <row r="4" spans="1:18" s="1" customFormat="1" ht="26.2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18" t="s">
        <v>142</v>
      </c>
      <c r="Q4" s="18" t="s">
        <v>143</v>
      </c>
      <c r="R4" s="18" t="s">
        <v>144</v>
      </c>
    </row>
    <row r="5" spans="1:18" s="1" customFormat="1" ht="18.75" customHeight="1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9">
        <v>18</v>
      </c>
    </row>
    <row r="6" spans="1:18" s="1" customFormat="1" ht="18.75" customHeight="1">
      <c r="A6" s="4"/>
      <c r="B6" s="4"/>
      <c r="C6" s="4"/>
      <c r="D6" s="4" t="s">
        <v>23</v>
      </c>
      <c r="E6" s="4"/>
      <c r="F6" s="15">
        <v>727.553957</v>
      </c>
      <c r="G6" s="15">
        <v>727.553957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s="1" customFormat="1" ht="18.75" customHeight="1">
      <c r="A7" s="4"/>
      <c r="B7" s="4"/>
      <c r="C7" s="4" t="s">
        <v>25</v>
      </c>
      <c r="D7" s="4" t="s">
        <v>26</v>
      </c>
      <c r="E7" s="4"/>
      <c r="F7" s="15">
        <v>727.553957</v>
      </c>
      <c r="G7" s="15">
        <v>727.553957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s="1" customFormat="1" ht="18.75" customHeight="1">
      <c r="A8" s="4"/>
      <c r="B8" s="4"/>
      <c r="C8" s="4" t="s">
        <v>145</v>
      </c>
      <c r="D8" s="4" t="s">
        <v>146</v>
      </c>
      <c r="E8" s="4"/>
      <c r="F8" s="15">
        <v>727.553957</v>
      </c>
      <c r="G8" s="15">
        <v>727.553957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s="1" customFormat="1" ht="18.75" customHeight="1">
      <c r="A9" s="4" t="s">
        <v>29</v>
      </c>
      <c r="B9" s="4" t="s">
        <v>30</v>
      </c>
      <c r="C9" s="4" t="s">
        <v>147</v>
      </c>
      <c r="D9" s="4" t="s">
        <v>148</v>
      </c>
      <c r="E9" s="4" t="s">
        <v>37</v>
      </c>
      <c r="F9" s="15">
        <v>71.9064</v>
      </c>
      <c r="G9" s="15">
        <v>71.9064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s="1" customFormat="1" ht="18.75" customHeight="1">
      <c r="A10" s="4" t="s">
        <v>29</v>
      </c>
      <c r="B10" s="4" t="s">
        <v>30</v>
      </c>
      <c r="C10" s="4" t="s">
        <v>147</v>
      </c>
      <c r="D10" s="4" t="s">
        <v>148</v>
      </c>
      <c r="E10" s="4" t="s">
        <v>36</v>
      </c>
      <c r="F10" s="15">
        <v>9.24</v>
      </c>
      <c r="G10" s="15">
        <v>9.24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s="1" customFormat="1" ht="18.75" customHeight="1">
      <c r="A11" s="4" t="s">
        <v>29</v>
      </c>
      <c r="B11" s="4" t="s">
        <v>30</v>
      </c>
      <c r="C11" s="4" t="s">
        <v>147</v>
      </c>
      <c r="D11" s="4" t="s">
        <v>148</v>
      </c>
      <c r="E11" s="4" t="s">
        <v>35</v>
      </c>
      <c r="F11" s="15">
        <v>10.833308</v>
      </c>
      <c r="G11" s="15">
        <v>10.833308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s="1" customFormat="1" ht="18.75" customHeight="1">
      <c r="A12" s="4" t="s">
        <v>29</v>
      </c>
      <c r="B12" s="4" t="s">
        <v>30</v>
      </c>
      <c r="C12" s="4" t="s">
        <v>147</v>
      </c>
      <c r="D12" s="4" t="s">
        <v>148</v>
      </c>
      <c r="E12" s="4" t="s">
        <v>38</v>
      </c>
      <c r="F12" s="15">
        <v>173.3303</v>
      </c>
      <c r="G12" s="15">
        <v>173.3303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s="1" customFormat="1" ht="18.75" customHeight="1">
      <c r="A13" s="4" t="s">
        <v>29</v>
      </c>
      <c r="B13" s="4" t="s">
        <v>30</v>
      </c>
      <c r="C13" s="4" t="s">
        <v>147</v>
      </c>
      <c r="D13" s="4" t="s">
        <v>148</v>
      </c>
      <c r="E13" s="4" t="s">
        <v>33</v>
      </c>
      <c r="F13" s="15">
        <v>1.05</v>
      </c>
      <c r="G13" s="15">
        <v>1.05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18" s="1" customFormat="1" ht="18.75" customHeight="1">
      <c r="A14" s="4" t="s">
        <v>29</v>
      </c>
      <c r="B14" s="4" t="s">
        <v>30</v>
      </c>
      <c r="C14" s="4" t="s">
        <v>147</v>
      </c>
      <c r="D14" s="4" t="s">
        <v>148</v>
      </c>
      <c r="E14" s="4" t="s">
        <v>45</v>
      </c>
      <c r="F14" s="15">
        <v>51.8</v>
      </c>
      <c r="G14" s="15">
        <v>51.8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1:18" s="1" customFormat="1" ht="18.75" customHeight="1">
      <c r="A15" s="4" t="s">
        <v>29</v>
      </c>
      <c r="B15" s="4" t="s">
        <v>30</v>
      </c>
      <c r="C15" s="4" t="s">
        <v>147</v>
      </c>
      <c r="D15" s="4" t="s">
        <v>148</v>
      </c>
      <c r="E15" s="4" t="s">
        <v>49</v>
      </c>
      <c r="F15" s="15">
        <v>1.5</v>
      </c>
      <c r="G15" s="15">
        <v>1.5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spans="1:18" s="1" customFormat="1" ht="18.75" customHeight="1">
      <c r="A16" s="4" t="s">
        <v>29</v>
      </c>
      <c r="B16" s="4" t="s">
        <v>30</v>
      </c>
      <c r="C16" s="4" t="s">
        <v>147</v>
      </c>
      <c r="D16" s="4" t="s">
        <v>148</v>
      </c>
      <c r="E16" s="4" t="s">
        <v>50</v>
      </c>
      <c r="F16" s="15">
        <v>4.052184</v>
      </c>
      <c r="G16" s="15">
        <v>4.052184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7" spans="1:18" s="1" customFormat="1" ht="18.75" customHeight="1">
      <c r="A17" s="4" t="s">
        <v>29</v>
      </c>
      <c r="B17" s="4" t="s">
        <v>30</v>
      </c>
      <c r="C17" s="4" t="s">
        <v>147</v>
      </c>
      <c r="D17" s="4" t="s">
        <v>148</v>
      </c>
      <c r="E17" s="4" t="s">
        <v>41</v>
      </c>
      <c r="F17" s="15">
        <v>53.201343</v>
      </c>
      <c r="G17" s="15">
        <v>53.201343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18" s="1" customFormat="1" ht="18.75" customHeight="1">
      <c r="A18" s="4" t="s">
        <v>29</v>
      </c>
      <c r="B18" s="4" t="s">
        <v>30</v>
      </c>
      <c r="C18" s="4" t="s">
        <v>147</v>
      </c>
      <c r="D18" s="4" t="s">
        <v>148</v>
      </c>
      <c r="E18" s="4" t="s">
        <v>40</v>
      </c>
      <c r="F18" s="15">
        <v>26.468395</v>
      </c>
      <c r="G18" s="15">
        <v>26.468395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</row>
    <row r="19" spans="1:18" s="1" customFormat="1" ht="18.75" customHeight="1">
      <c r="A19" s="4" t="s">
        <v>29</v>
      </c>
      <c r="B19" s="4" t="s">
        <v>30</v>
      </c>
      <c r="C19" s="4" t="s">
        <v>147</v>
      </c>
      <c r="D19" s="4" t="s">
        <v>148</v>
      </c>
      <c r="E19" s="4" t="s">
        <v>43</v>
      </c>
      <c r="F19" s="15">
        <v>56.9869</v>
      </c>
      <c r="G19" s="15">
        <v>56.9869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</row>
    <row r="20" spans="1:18" s="1" customFormat="1" ht="18.75" customHeight="1">
      <c r="A20" s="4" t="s">
        <v>29</v>
      </c>
      <c r="B20" s="4" t="s">
        <v>30</v>
      </c>
      <c r="C20" s="4" t="s">
        <v>147</v>
      </c>
      <c r="D20" s="4" t="s">
        <v>148</v>
      </c>
      <c r="E20" s="4" t="s">
        <v>47</v>
      </c>
      <c r="F20" s="15">
        <v>11.083613</v>
      </c>
      <c r="G20" s="15">
        <v>11.083613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</row>
    <row r="21" spans="1:18" s="1" customFormat="1" ht="18.75" customHeight="1">
      <c r="A21" s="4" t="s">
        <v>29</v>
      </c>
      <c r="B21" s="4" t="s">
        <v>30</v>
      </c>
      <c r="C21" s="4" t="s">
        <v>147</v>
      </c>
      <c r="D21" s="4" t="s">
        <v>148</v>
      </c>
      <c r="E21" s="4" t="s">
        <v>48</v>
      </c>
      <c r="F21" s="15">
        <v>8.86689</v>
      </c>
      <c r="G21" s="15">
        <v>8.86689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1:18" s="1" customFormat="1" ht="18.75" customHeight="1">
      <c r="A22" s="4" t="s">
        <v>29</v>
      </c>
      <c r="B22" s="4" t="s">
        <v>30</v>
      </c>
      <c r="C22" s="4" t="s">
        <v>147</v>
      </c>
      <c r="D22" s="4" t="s">
        <v>148</v>
      </c>
      <c r="E22" s="4" t="s">
        <v>46</v>
      </c>
      <c r="F22" s="15">
        <v>23.892</v>
      </c>
      <c r="G22" s="15">
        <v>23.892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1:18" s="1" customFormat="1" ht="18.75" customHeight="1">
      <c r="A23" s="4" t="s">
        <v>29</v>
      </c>
      <c r="B23" s="4" t="s">
        <v>30</v>
      </c>
      <c r="C23" s="4" t="s">
        <v>147</v>
      </c>
      <c r="D23" s="4" t="s">
        <v>148</v>
      </c>
      <c r="E23" s="4" t="s">
        <v>32</v>
      </c>
      <c r="F23" s="15">
        <v>0.12</v>
      </c>
      <c r="G23" s="15">
        <v>0.12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</row>
    <row r="24" spans="1:18" s="1" customFormat="1" ht="18.75" customHeight="1">
      <c r="A24" s="4" t="s">
        <v>29</v>
      </c>
      <c r="B24" s="4" t="s">
        <v>30</v>
      </c>
      <c r="C24" s="4" t="s">
        <v>147</v>
      </c>
      <c r="D24" s="4" t="s">
        <v>148</v>
      </c>
      <c r="E24" s="4" t="s">
        <v>42</v>
      </c>
      <c r="F24" s="15">
        <v>13.0072</v>
      </c>
      <c r="G24" s="15">
        <v>13.0072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</row>
    <row r="25" spans="1:18" s="1" customFormat="1" ht="18.75" customHeight="1">
      <c r="A25" s="4" t="s">
        <v>29</v>
      </c>
      <c r="B25" s="4" t="s">
        <v>30</v>
      </c>
      <c r="C25" s="4" t="s">
        <v>147</v>
      </c>
      <c r="D25" s="4" t="s">
        <v>148</v>
      </c>
      <c r="E25" s="4" t="s">
        <v>31</v>
      </c>
      <c r="F25" s="15">
        <v>156.0864</v>
      </c>
      <c r="G25" s="15">
        <v>156.0864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</row>
    <row r="26" spans="1:18" s="1" customFormat="1" ht="18.75" customHeight="1">
      <c r="A26" s="4" t="s">
        <v>29</v>
      </c>
      <c r="B26" s="4" t="s">
        <v>30</v>
      </c>
      <c r="C26" s="4" t="s">
        <v>147</v>
      </c>
      <c r="D26" s="4" t="s">
        <v>148</v>
      </c>
      <c r="E26" s="4" t="s">
        <v>39</v>
      </c>
      <c r="F26" s="15">
        <v>45.537024</v>
      </c>
      <c r="G26" s="15">
        <v>45.537024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1:18" s="1" customFormat="1" ht="18.75" customHeight="1">
      <c r="A27" s="4" t="s">
        <v>29</v>
      </c>
      <c r="B27" s="4" t="s">
        <v>30</v>
      </c>
      <c r="C27" s="4" t="s">
        <v>147</v>
      </c>
      <c r="D27" s="4" t="s">
        <v>148</v>
      </c>
      <c r="E27" s="4" t="s">
        <v>34</v>
      </c>
      <c r="F27" s="15">
        <v>8.592</v>
      </c>
      <c r="G27" s="15">
        <v>8.592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</sheetData>
  <sheetProtection formatCells="0" formatColumns="0" formatRows="0" insertColumns="0" insertRows="0" insertHyperlinks="0" deleteColumns="0" deleteRows="0" sort="0" autoFilter="0" pivotTables="0"/>
  <mergeCells count="32">
    <mergeCell ref="N3:N4"/>
    <mergeCell ref="O3:O4"/>
    <mergeCell ref="K3:K4"/>
    <mergeCell ref="L3:L4"/>
    <mergeCell ref="M3:M4"/>
    <mergeCell ref="H3:H4"/>
    <mergeCell ref="I3:I4"/>
    <mergeCell ref="J3:J4"/>
    <mergeCell ref="E3:E4"/>
    <mergeCell ref="F3:F4"/>
    <mergeCell ref="G3:G4"/>
    <mergeCell ref="A1:R1"/>
    <mergeCell ref="P3:R3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10"/>
  <sheetViews>
    <sheetView workbookViewId="0" topLeftCell="A1">
      <selection activeCell="A1" sqref="A1:S1"/>
    </sheetView>
  </sheetViews>
  <sheetFormatPr defaultColWidth="9.140625" defaultRowHeight="12.75" customHeight="1"/>
  <cols>
    <col min="1" max="1" width="9.140625" style="1" customWidth="1"/>
    <col min="2" max="2" width="23.7109375" style="1" customWidth="1"/>
    <col min="3" max="3" width="9.140625" style="1" customWidth="1"/>
    <col min="4" max="4" width="24.7109375" style="1" customWidth="1"/>
    <col min="5" max="5" width="22.28125" style="1" customWidth="1"/>
    <col min="6" max="6" width="26.8515625" style="1" customWidth="1"/>
    <col min="7" max="7" width="15.140625" style="1" customWidth="1"/>
    <col min="8" max="8" width="16.28125" style="1" customWidth="1"/>
    <col min="9" max="9" width="14.57421875" style="1" customWidth="1"/>
    <col min="10" max="10" width="11.28125" style="1" customWidth="1"/>
    <col min="11" max="11" width="13.57421875" style="1" customWidth="1"/>
    <col min="12" max="12" width="15.140625" style="1" customWidth="1"/>
    <col min="13" max="13" width="13.7109375" style="1" customWidth="1"/>
    <col min="14" max="18" width="9.140625" style="1" customWidth="1"/>
    <col min="19" max="19" width="11.421875" style="1" customWidth="1"/>
    <col min="20" max="20" width="9.140625" style="1" customWidth="1"/>
  </cols>
  <sheetData>
    <row r="1" spans="1:19" s="1" customFormat="1" ht="33" customHeight="1">
      <c r="A1" s="44" t="s">
        <v>281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19" s="1" customFormat="1" ht="13.5" customHeight="1">
      <c r="A2" s="16" t="s">
        <v>282</v>
      </c>
      <c r="S2" s="16" t="s">
        <v>13</v>
      </c>
    </row>
    <row r="3" spans="1:19" s="1" customFormat="1" ht="52.5" customHeight="1">
      <c r="A3" s="48" t="s">
        <v>151</v>
      </c>
      <c r="B3" s="48" t="s">
        <v>16</v>
      </c>
      <c r="C3" s="48" t="s">
        <v>129</v>
      </c>
      <c r="D3" s="48" t="s">
        <v>130</v>
      </c>
      <c r="E3" s="48" t="s">
        <v>283</v>
      </c>
      <c r="F3" s="48" t="s">
        <v>284</v>
      </c>
      <c r="G3" s="48" t="s">
        <v>131</v>
      </c>
      <c r="H3" s="48" t="s">
        <v>132</v>
      </c>
      <c r="I3" s="48" t="s">
        <v>133</v>
      </c>
      <c r="J3" s="48" t="s">
        <v>134</v>
      </c>
      <c r="K3" s="48" t="s">
        <v>135</v>
      </c>
      <c r="L3" s="48" t="s">
        <v>136</v>
      </c>
      <c r="M3" s="48" t="s">
        <v>137</v>
      </c>
      <c r="N3" s="48" t="s">
        <v>138</v>
      </c>
      <c r="O3" s="48" t="s">
        <v>139</v>
      </c>
      <c r="P3" s="48" t="s">
        <v>140</v>
      </c>
      <c r="Q3" s="48" t="s">
        <v>141</v>
      </c>
      <c r="R3" s="49"/>
      <c r="S3" s="49"/>
    </row>
    <row r="4" spans="1:19" s="1" customFormat="1" ht="26.2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8"/>
      <c r="M4" s="48"/>
      <c r="N4" s="48"/>
      <c r="O4" s="48"/>
      <c r="P4" s="49"/>
      <c r="Q4" s="18" t="s">
        <v>142</v>
      </c>
      <c r="R4" s="18" t="s">
        <v>143</v>
      </c>
      <c r="S4" s="18" t="s">
        <v>144</v>
      </c>
    </row>
    <row r="5" spans="1:19" s="1" customFormat="1" ht="18.75" customHeight="1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9">
        <v>18</v>
      </c>
      <c r="S5" s="9">
        <v>19</v>
      </c>
    </row>
    <row r="6" spans="1:19" s="1" customFormat="1" ht="18.75" customHeight="1">
      <c r="A6" s="4"/>
      <c r="B6" s="4"/>
      <c r="C6" s="4"/>
      <c r="D6" s="4" t="s">
        <v>23</v>
      </c>
      <c r="E6" s="4"/>
      <c r="F6" s="4"/>
      <c r="G6" s="19">
        <v>150</v>
      </c>
      <c r="H6" s="19">
        <v>150</v>
      </c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s="1" customFormat="1" ht="18.75" customHeight="1">
      <c r="A7" s="4"/>
      <c r="B7" s="4"/>
      <c r="C7" s="4" t="s">
        <v>25</v>
      </c>
      <c r="D7" s="4" t="s">
        <v>26</v>
      </c>
      <c r="E7" s="4"/>
      <c r="F7" s="4"/>
      <c r="G7" s="19">
        <v>150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</row>
    <row r="8" spans="1:19" s="1" customFormat="1" ht="18.75" customHeight="1">
      <c r="A8" s="4"/>
      <c r="B8" s="4"/>
      <c r="C8" s="4" t="s">
        <v>145</v>
      </c>
      <c r="D8" s="4" t="s">
        <v>146</v>
      </c>
      <c r="E8" s="4"/>
      <c r="F8" s="4"/>
      <c r="G8" s="19">
        <v>150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19" s="1" customFormat="1" ht="18.75" customHeight="1">
      <c r="A9" s="4" t="s">
        <v>29</v>
      </c>
      <c r="B9" s="4" t="s">
        <v>30</v>
      </c>
      <c r="C9" s="4" t="s">
        <v>147</v>
      </c>
      <c r="D9" s="4" t="s">
        <v>148</v>
      </c>
      <c r="E9" s="4" t="s">
        <v>285</v>
      </c>
      <c r="F9" s="4" t="s">
        <v>52</v>
      </c>
      <c r="G9" s="19">
        <v>80</v>
      </c>
      <c r="H9" s="19">
        <v>80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0" spans="1:19" s="1" customFormat="1" ht="18.75" customHeight="1">
      <c r="A10" s="4" t="s">
        <v>29</v>
      </c>
      <c r="B10" s="4" t="s">
        <v>30</v>
      </c>
      <c r="C10" s="4" t="s">
        <v>147</v>
      </c>
      <c r="D10" s="4" t="s">
        <v>148</v>
      </c>
      <c r="E10" s="4" t="s">
        <v>285</v>
      </c>
      <c r="F10" s="4" t="s">
        <v>53</v>
      </c>
      <c r="G10" s="19">
        <v>70</v>
      </c>
      <c r="H10" s="19">
        <v>70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="1" customFormat="1" ht="13.5" customHeight="1"/>
  </sheetData>
  <sheetProtection formatCells="0" formatColumns="0" formatRows="0" insertColumns="0" insertRows="0" insertHyperlinks="0" deleteColumns="0" deleteRows="0" sort="0" autoFilter="0" pivotTables="0"/>
  <mergeCells count="34">
    <mergeCell ref="N3:N4"/>
    <mergeCell ref="O3:O4"/>
    <mergeCell ref="P3:P4"/>
    <mergeCell ref="K3:K4"/>
    <mergeCell ref="L3:L4"/>
    <mergeCell ref="M3:M4"/>
    <mergeCell ref="H3:H4"/>
    <mergeCell ref="I3:I4"/>
    <mergeCell ref="J3:J4"/>
    <mergeCell ref="E3:E4"/>
    <mergeCell ref="F3:F4"/>
    <mergeCell ref="G3:G4"/>
    <mergeCell ref="A1:S1"/>
    <mergeCell ref="Q3:S3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A1">
      <selection activeCell="A1" sqref="A1:N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44" t="s">
        <v>286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s="1" customFormat="1" ht="15.75" customHeight="1">
      <c r="A2" s="1" t="s">
        <v>287</v>
      </c>
      <c r="N2" s="1" t="s">
        <v>288</v>
      </c>
    </row>
    <row r="3" spans="1:14" s="1" customFormat="1" ht="30" customHeight="1">
      <c r="A3" s="43" t="s">
        <v>289</v>
      </c>
      <c r="B3" s="43" t="s">
        <v>130</v>
      </c>
      <c r="C3" s="43" t="s">
        <v>58</v>
      </c>
      <c r="D3" s="43" t="s">
        <v>290</v>
      </c>
      <c r="E3" s="43" t="s">
        <v>291</v>
      </c>
      <c r="F3" s="43" t="s">
        <v>292</v>
      </c>
      <c r="G3" s="43" t="s">
        <v>293</v>
      </c>
      <c r="H3" s="43" t="s">
        <v>294</v>
      </c>
      <c r="I3" s="43" t="s">
        <v>295</v>
      </c>
      <c r="J3" s="43" t="s">
        <v>296</v>
      </c>
      <c r="K3" s="43" t="s">
        <v>297</v>
      </c>
      <c r="L3" s="43" t="s">
        <v>298</v>
      </c>
      <c r="M3" s="43"/>
      <c r="N3" s="43"/>
    </row>
    <row r="4" spans="1:14" s="1" customFormat="1" ht="4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3" t="s">
        <v>299</v>
      </c>
      <c r="M4" s="3" t="s">
        <v>300</v>
      </c>
      <c r="N4" s="3" t="s">
        <v>301</v>
      </c>
    </row>
    <row r="5" spans="1:14" s="1" customFormat="1" ht="16.5" customHeight="1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</row>
    <row r="6" spans="1:14" s="1" customFormat="1" ht="18.75" customHeight="1">
      <c r="A6" s="4"/>
      <c r="B6" s="4" t="s">
        <v>23</v>
      </c>
      <c r="C6" s="4"/>
      <c r="D6" s="4"/>
      <c r="E6" s="4"/>
      <c r="F6" s="4"/>
      <c r="G6" s="4"/>
      <c r="H6" s="4"/>
      <c r="I6" s="2">
        <v>14</v>
      </c>
      <c r="J6" s="2">
        <v>12400</v>
      </c>
      <c r="K6" s="4"/>
      <c r="L6" s="15">
        <v>18000</v>
      </c>
      <c r="M6" s="15"/>
      <c r="N6" s="15">
        <v>8000</v>
      </c>
    </row>
    <row r="7" spans="1:14" s="1" customFormat="1" ht="18.75" customHeight="1">
      <c r="A7" s="4"/>
      <c r="B7" s="4" t="s">
        <v>3</v>
      </c>
      <c r="C7" s="4"/>
      <c r="D7" s="4"/>
      <c r="E7" s="4"/>
      <c r="F7" s="4"/>
      <c r="G7" s="4"/>
      <c r="H7" s="4"/>
      <c r="I7" s="2">
        <v>14</v>
      </c>
      <c r="J7" s="2">
        <v>12400</v>
      </c>
      <c r="K7" s="4"/>
      <c r="L7" s="15">
        <v>18000</v>
      </c>
      <c r="M7" s="15"/>
      <c r="N7" s="15">
        <v>8000</v>
      </c>
    </row>
    <row r="8" spans="1:14" s="1" customFormat="1" ht="18.75" customHeight="1">
      <c r="A8" s="4" t="s">
        <v>27</v>
      </c>
      <c r="B8" s="4" t="s">
        <v>302</v>
      </c>
      <c r="C8" s="4" t="s">
        <v>45</v>
      </c>
      <c r="D8" s="4" t="s">
        <v>303</v>
      </c>
      <c r="E8" s="4" t="s">
        <v>304</v>
      </c>
      <c r="F8" s="4" t="s">
        <v>305</v>
      </c>
      <c r="G8" s="4" t="s">
        <v>306</v>
      </c>
      <c r="H8" s="4" t="s">
        <v>307</v>
      </c>
      <c r="I8" s="2">
        <v>2</v>
      </c>
      <c r="J8" s="2">
        <v>8000</v>
      </c>
      <c r="K8" s="4"/>
      <c r="L8" s="15">
        <v>8000</v>
      </c>
      <c r="M8" s="15"/>
      <c r="N8" s="15">
        <v>8000</v>
      </c>
    </row>
    <row r="9" spans="1:14" s="1" customFormat="1" ht="18.75" customHeight="1">
      <c r="A9" s="4" t="s">
        <v>27</v>
      </c>
      <c r="B9" s="4" t="s">
        <v>302</v>
      </c>
      <c r="C9" s="4" t="s">
        <v>45</v>
      </c>
      <c r="D9" s="4" t="s">
        <v>308</v>
      </c>
      <c r="E9" s="4" t="s">
        <v>304</v>
      </c>
      <c r="F9" s="4" t="s">
        <v>309</v>
      </c>
      <c r="G9" s="4" t="s">
        <v>306</v>
      </c>
      <c r="H9" s="4" t="s">
        <v>307</v>
      </c>
      <c r="I9" s="2">
        <v>10</v>
      </c>
      <c r="J9" s="2">
        <v>1400</v>
      </c>
      <c r="K9" s="4"/>
      <c r="L9" s="15">
        <v>7000</v>
      </c>
      <c r="M9" s="15"/>
      <c r="N9" s="15"/>
    </row>
    <row r="10" spans="1:14" s="1" customFormat="1" ht="18.75" customHeight="1">
      <c r="A10" s="4" t="s">
        <v>27</v>
      </c>
      <c r="B10" s="4" t="s">
        <v>302</v>
      </c>
      <c r="C10" s="4" t="s">
        <v>45</v>
      </c>
      <c r="D10" s="4" t="s">
        <v>310</v>
      </c>
      <c r="E10" s="4" t="s">
        <v>304</v>
      </c>
      <c r="F10" s="4" t="s">
        <v>309</v>
      </c>
      <c r="G10" s="4" t="s">
        <v>306</v>
      </c>
      <c r="H10" s="4" t="s">
        <v>307</v>
      </c>
      <c r="I10" s="2">
        <v>2</v>
      </c>
      <c r="J10" s="2">
        <v>3000</v>
      </c>
      <c r="K10" s="4"/>
      <c r="L10" s="15">
        <v>3000</v>
      </c>
      <c r="M10" s="15"/>
      <c r="N10" s="15"/>
    </row>
    <row r="11" s="1" customFormat="1" ht="15"/>
    <row r="12" s="1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K3:K4"/>
    <mergeCell ref="H3:H4"/>
    <mergeCell ref="I3:I4"/>
    <mergeCell ref="J3:J4"/>
    <mergeCell ref="E3:E4"/>
    <mergeCell ref="F3:F4"/>
    <mergeCell ref="G3:G4"/>
    <mergeCell ref="A1:N1"/>
    <mergeCell ref="L3:N3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A1" sqref="A1:N1"/>
    </sheetView>
  </sheetViews>
  <sheetFormatPr defaultColWidth="9.140625" defaultRowHeight="12.75" customHeight="1"/>
  <cols>
    <col min="1" max="1" width="9.140625" style="1" customWidth="1"/>
    <col min="2" max="2" width="24.421875" style="1" customWidth="1"/>
    <col min="3" max="3" width="8.140625" style="1" customWidth="1"/>
    <col min="4" max="4" width="22.8515625" style="1" customWidth="1"/>
    <col min="5" max="5" width="17.57421875" style="1" customWidth="1"/>
    <col min="6" max="6" width="15.140625" style="1" customWidth="1"/>
    <col min="7" max="7" width="14.421875" style="1" customWidth="1"/>
    <col min="8" max="8" width="13.7109375" style="1" customWidth="1"/>
    <col min="9" max="9" width="14.57421875" style="1" customWidth="1"/>
    <col min="10" max="10" width="17.00390625" style="1" customWidth="1"/>
    <col min="11" max="11" width="16.00390625" style="1" customWidth="1"/>
    <col min="12" max="12" width="16.57421875" style="1" customWidth="1"/>
    <col min="13" max="13" width="16.7109375" style="1" customWidth="1"/>
    <col min="14" max="14" width="26.57421875" style="1" customWidth="1"/>
    <col min="15" max="15" width="9.140625" style="1" customWidth="1"/>
  </cols>
  <sheetData>
    <row r="1" spans="1:14" s="1" customFormat="1" ht="30" customHeight="1">
      <c r="A1" s="44" t="s">
        <v>311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s="1" customFormat="1" ht="17.25" customHeight="1">
      <c r="A2" s="1" t="s">
        <v>312</v>
      </c>
      <c r="N2" s="1" t="s">
        <v>288</v>
      </c>
    </row>
    <row r="3" spans="1:14" s="1" customFormat="1" ht="27" customHeight="1">
      <c r="A3" s="43" t="s">
        <v>289</v>
      </c>
      <c r="B3" s="43" t="s">
        <v>130</v>
      </c>
      <c r="C3" s="43" t="s">
        <v>313</v>
      </c>
      <c r="D3" s="43" t="s">
        <v>58</v>
      </c>
      <c r="E3" s="43" t="s">
        <v>314</v>
      </c>
      <c r="F3" s="43" t="s">
        <v>315</v>
      </c>
      <c r="G3" s="43" t="s">
        <v>316</v>
      </c>
      <c r="H3" s="43" t="s">
        <v>293</v>
      </c>
      <c r="I3" s="43" t="s">
        <v>294</v>
      </c>
      <c r="J3" s="43" t="s">
        <v>317</v>
      </c>
      <c r="K3" s="43" t="s">
        <v>292</v>
      </c>
      <c r="L3" s="43" t="s">
        <v>318</v>
      </c>
      <c r="M3" s="51"/>
      <c r="N3" s="51"/>
    </row>
    <row r="4" spans="1:14" s="1" customFormat="1" ht="23.2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6" t="s">
        <v>319</v>
      </c>
      <c r="M4" s="6" t="s">
        <v>320</v>
      </c>
      <c r="N4" s="6" t="s">
        <v>321</v>
      </c>
    </row>
    <row r="5" spans="1:14" s="1" customFormat="1" ht="15.75" customHeight="1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</row>
    <row r="6" spans="1:14" s="1" customFormat="1" ht="16.5" customHeight="1">
      <c r="A6" s="4"/>
      <c r="B6" s="4"/>
      <c r="C6" s="4"/>
      <c r="D6" s="4"/>
      <c r="E6" s="4"/>
      <c r="F6" s="2"/>
      <c r="G6" s="2"/>
      <c r="H6" s="4"/>
      <c r="I6" s="4"/>
      <c r="J6" s="4"/>
      <c r="K6" s="4"/>
      <c r="L6" s="4"/>
      <c r="M6" s="4"/>
      <c r="N6" s="4"/>
    </row>
  </sheetData>
  <sheetProtection formatCells="0" formatColumns="0" formatRows="0" insertColumns="0" insertRows="0" insertHyperlinks="0" deleteColumns="0" deleteRows="0" sort="0" autoFilter="0" pivotTables="0"/>
  <mergeCells count="24">
    <mergeCell ref="K3:K4"/>
    <mergeCell ref="H3:H4"/>
    <mergeCell ref="I3:I4"/>
    <mergeCell ref="J3:J4"/>
    <mergeCell ref="E3:E4"/>
    <mergeCell ref="F3:F4"/>
    <mergeCell ref="G3:G4"/>
    <mergeCell ref="A1:N1"/>
    <mergeCell ref="L3:N3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8"/>
  <sheetViews>
    <sheetView workbookViewId="0" topLeftCell="A1">
      <selection activeCell="H7" sqref="H7"/>
    </sheetView>
  </sheetViews>
  <sheetFormatPr defaultColWidth="9.140625" defaultRowHeight="12.75" customHeight="1"/>
  <cols>
    <col min="1" max="2" width="16.421875" style="1" customWidth="1"/>
    <col min="3" max="3" width="20.7109375" style="1" customWidth="1"/>
    <col min="4" max="8" width="16.421875" style="1" customWidth="1"/>
    <col min="9" max="29" width="9.140625" style="1" customWidth="1"/>
  </cols>
  <sheetData>
    <row r="1" spans="1:8" s="1" customFormat="1" ht="57.75" customHeight="1">
      <c r="A1" s="41" t="s">
        <v>12</v>
      </c>
      <c r="B1" s="41"/>
      <c r="C1" s="41"/>
      <c r="D1" s="41"/>
      <c r="E1" s="41"/>
      <c r="F1" s="41"/>
      <c r="G1" s="41"/>
      <c r="H1" s="41"/>
    </row>
    <row r="2" spans="1:28" s="1" customFormat="1" ht="24" customHeight="1">
      <c r="A2" s="21"/>
      <c r="B2" s="21"/>
      <c r="C2" s="21"/>
      <c r="D2" s="21"/>
      <c r="E2" s="21"/>
      <c r="F2" s="21"/>
      <c r="G2" s="21"/>
      <c r="H2" s="21" t="s">
        <v>13</v>
      </c>
      <c r="AB2" s="1" t="s">
        <v>14</v>
      </c>
    </row>
    <row r="3" spans="1:15" s="1" customFormat="1" ht="33" customHeight="1">
      <c r="A3" s="42" t="s">
        <v>15</v>
      </c>
      <c r="B3" s="42" t="s">
        <v>16</v>
      </c>
      <c r="C3" s="43" t="s">
        <v>17</v>
      </c>
      <c r="D3" s="42" t="s">
        <v>18</v>
      </c>
      <c r="E3" s="42" t="s">
        <v>19</v>
      </c>
      <c r="F3" s="42"/>
      <c r="G3" s="42" t="s">
        <v>20</v>
      </c>
      <c r="H3" s="42"/>
      <c r="I3" s="5"/>
      <c r="J3" s="5"/>
      <c r="K3" s="5"/>
      <c r="L3" s="5"/>
      <c r="M3" s="5"/>
      <c r="N3" s="5"/>
      <c r="O3" s="5"/>
    </row>
    <row r="4" spans="1:8" s="1" customFormat="1" ht="23.25" customHeight="1">
      <c r="A4" s="42"/>
      <c r="B4" s="42"/>
      <c r="C4" s="43"/>
      <c r="D4" s="42"/>
      <c r="E4" s="2" t="s">
        <v>21</v>
      </c>
      <c r="F4" s="2" t="s">
        <v>22</v>
      </c>
      <c r="G4" s="2" t="s">
        <v>21</v>
      </c>
      <c r="H4" s="2" t="s">
        <v>22</v>
      </c>
    </row>
    <row r="5" spans="1:8" s="1" customFormat="1" ht="23.25" customHeight="1">
      <c r="A5" s="4"/>
      <c r="B5" s="4"/>
      <c r="C5" s="4" t="s">
        <v>23</v>
      </c>
      <c r="D5" s="35">
        <v>877.55</v>
      </c>
      <c r="E5" s="35">
        <v>877.55</v>
      </c>
      <c r="F5" s="35"/>
      <c r="G5" s="35">
        <v>877.55</v>
      </c>
      <c r="H5" s="35"/>
    </row>
    <row r="6" spans="1:8" s="1" customFormat="1" ht="23.25" customHeight="1">
      <c r="A6" s="4"/>
      <c r="B6" s="4"/>
      <c r="C6" s="4" t="s">
        <v>24</v>
      </c>
      <c r="D6" s="35">
        <v>626.35927</v>
      </c>
      <c r="E6" s="35">
        <v>626.35927</v>
      </c>
      <c r="F6" s="35"/>
      <c r="G6" s="35">
        <v>626.35927</v>
      </c>
      <c r="H6" s="35"/>
    </row>
    <row r="7" spans="1:8" s="1" customFormat="1" ht="23.25" customHeight="1">
      <c r="A7" s="4" t="s">
        <v>25</v>
      </c>
      <c r="B7" s="4"/>
      <c r="C7" s="4" t="s">
        <v>26</v>
      </c>
      <c r="D7" s="35">
        <v>626.35927</v>
      </c>
      <c r="E7" s="35">
        <v>626.35927</v>
      </c>
      <c r="F7" s="35"/>
      <c r="G7" s="35">
        <v>626.35927</v>
      </c>
      <c r="H7" s="35"/>
    </row>
    <row r="8" spans="1:8" s="1" customFormat="1" ht="23.25" customHeight="1">
      <c r="A8" s="4" t="s">
        <v>1</v>
      </c>
      <c r="B8" s="4"/>
      <c r="C8" s="4" t="s">
        <v>3</v>
      </c>
      <c r="D8" s="35">
        <v>626.35927</v>
      </c>
      <c r="E8" s="35">
        <v>626.35927</v>
      </c>
      <c r="F8" s="35"/>
      <c r="G8" s="35">
        <v>626.35927</v>
      </c>
      <c r="H8" s="35"/>
    </row>
    <row r="9" spans="1:8" s="1" customFormat="1" ht="23.25" customHeight="1">
      <c r="A9" s="4" t="s">
        <v>27</v>
      </c>
      <c r="B9" s="4"/>
      <c r="C9" s="4" t="s">
        <v>28</v>
      </c>
      <c r="D9" s="35">
        <v>626.35927</v>
      </c>
      <c r="E9" s="35">
        <v>626.35927</v>
      </c>
      <c r="F9" s="35"/>
      <c r="G9" s="35">
        <v>626.35927</v>
      </c>
      <c r="H9" s="35"/>
    </row>
    <row r="10" spans="1:8" s="1" customFormat="1" ht="23.25" customHeight="1">
      <c r="A10" s="4" t="s">
        <v>29</v>
      </c>
      <c r="B10" s="4" t="s">
        <v>30</v>
      </c>
      <c r="C10" s="4" t="s">
        <v>31</v>
      </c>
      <c r="D10" s="35">
        <v>156.0864</v>
      </c>
      <c r="E10" s="35">
        <v>156.0864</v>
      </c>
      <c r="F10" s="35"/>
      <c r="G10" s="35">
        <v>156.0864</v>
      </c>
      <c r="H10" s="35"/>
    </row>
    <row r="11" spans="1:8" s="1" customFormat="1" ht="23.25" customHeight="1">
      <c r="A11" s="4" t="s">
        <v>29</v>
      </c>
      <c r="B11" s="4" t="s">
        <v>30</v>
      </c>
      <c r="C11" s="4" t="s">
        <v>32</v>
      </c>
      <c r="D11" s="35">
        <v>0.12</v>
      </c>
      <c r="E11" s="35">
        <v>0.12</v>
      </c>
      <c r="F11" s="35"/>
      <c r="G11" s="35">
        <v>0.12</v>
      </c>
      <c r="H11" s="35"/>
    </row>
    <row r="12" spans="1:8" s="1" customFormat="1" ht="23.25" customHeight="1">
      <c r="A12" s="4" t="s">
        <v>29</v>
      </c>
      <c r="B12" s="4" t="s">
        <v>30</v>
      </c>
      <c r="C12" s="4" t="s">
        <v>33</v>
      </c>
      <c r="D12" s="35">
        <v>1.05</v>
      </c>
      <c r="E12" s="35">
        <v>1.05</v>
      </c>
      <c r="F12" s="35"/>
      <c r="G12" s="35">
        <v>1.05</v>
      </c>
      <c r="H12" s="35"/>
    </row>
    <row r="13" spans="1:8" s="1" customFormat="1" ht="23.25" customHeight="1">
      <c r="A13" s="4" t="s">
        <v>29</v>
      </c>
      <c r="B13" s="4" t="s">
        <v>30</v>
      </c>
      <c r="C13" s="4" t="s">
        <v>34</v>
      </c>
      <c r="D13" s="35">
        <v>8.592</v>
      </c>
      <c r="E13" s="35">
        <v>8.592</v>
      </c>
      <c r="F13" s="35"/>
      <c r="G13" s="35">
        <v>8.592</v>
      </c>
      <c r="H13" s="35"/>
    </row>
    <row r="14" spans="1:8" s="1" customFormat="1" ht="23.25" customHeight="1">
      <c r="A14" s="4" t="s">
        <v>29</v>
      </c>
      <c r="B14" s="4" t="s">
        <v>30</v>
      </c>
      <c r="C14" s="4" t="s">
        <v>35</v>
      </c>
      <c r="D14" s="35">
        <v>10.833308</v>
      </c>
      <c r="E14" s="35">
        <v>10.833308</v>
      </c>
      <c r="F14" s="35"/>
      <c r="G14" s="35">
        <v>10.833308</v>
      </c>
      <c r="H14" s="35"/>
    </row>
    <row r="15" spans="1:8" s="1" customFormat="1" ht="23.25" customHeight="1">
      <c r="A15" s="4" t="s">
        <v>29</v>
      </c>
      <c r="B15" s="4" t="s">
        <v>30</v>
      </c>
      <c r="C15" s="4" t="s">
        <v>36</v>
      </c>
      <c r="D15" s="35">
        <v>9.24</v>
      </c>
      <c r="E15" s="35">
        <v>9.24</v>
      </c>
      <c r="F15" s="35"/>
      <c r="G15" s="35">
        <v>9.24</v>
      </c>
      <c r="H15" s="35"/>
    </row>
    <row r="16" spans="1:8" s="1" customFormat="1" ht="23.25" customHeight="1">
      <c r="A16" s="4" t="s">
        <v>29</v>
      </c>
      <c r="B16" s="4" t="s">
        <v>30</v>
      </c>
      <c r="C16" s="4" t="s">
        <v>37</v>
      </c>
      <c r="D16" s="35">
        <v>71.9064</v>
      </c>
      <c r="E16" s="35">
        <v>71.9064</v>
      </c>
      <c r="F16" s="35"/>
      <c r="G16" s="35">
        <v>71.9064</v>
      </c>
      <c r="H16" s="35"/>
    </row>
    <row r="17" spans="1:8" s="1" customFormat="1" ht="23.25" customHeight="1">
      <c r="A17" s="4" t="s">
        <v>29</v>
      </c>
      <c r="B17" s="4" t="s">
        <v>30</v>
      </c>
      <c r="C17" s="4" t="s">
        <v>38</v>
      </c>
      <c r="D17" s="35">
        <v>173.3303</v>
      </c>
      <c r="E17" s="35">
        <v>173.3303</v>
      </c>
      <c r="F17" s="35"/>
      <c r="G17" s="35">
        <v>173.3303</v>
      </c>
      <c r="H17" s="35"/>
    </row>
    <row r="18" spans="1:8" s="1" customFormat="1" ht="23.25" customHeight="1">
      <c r="A18" s="4" t="s">
        <v>29</v>
      </c>
      <c r="B18" s="4" t="s">
        <v>30</v>
      </c>
      <c r="C18" s="4" t="s">
        <v>39</v>
      </c>
      <c r="D18" s="35">
        <v>45.537024</v>
      </c>
      <c r="E18" s="35">
        <v>45.537024</v>
      </c>
      <c r="F18" s="35"/>
      <c r="G18" s="35">
        <v>45.537024</v>
      </c>
      <c r="H18" s="35"/>
    </row>
    <row r="19" spans="1:8" s="1" customFormat="1" ht="23.25" customHeight="1">
      <c r="A19" s="4" t="s">
        <v>29</v>
      </c>
      <c r="B19" s="4" t="s">
        <v>30</v>
      </c>
      <c r="C19" s="4" t="s">
        <v>40</v>
      </c>
      <c r="D19" s="35">
        <v>26.468395</v>
      </c>
      <c r="E19" s="35">
        <v>26.468395</v>
      </c>
      <c r="F19" s="35"/>
      <c r="G19" s="35">
        <v>26.468395</v>
      </c>
      <c r="H19" s="35"/>
    </row>
    <row r="20" spans="1:8" s="1" customFormat="1" ht="23.25" customHeight="1">
      <c r="A20" s="4" t="s">
        <v>29</v>
      </c>
      <c r="B20" s="4" t="s">
        <v>30</v>
      </c>
      <c r="C20" s="4" t="s">
        <v>41</v>
      </c>
      <c r="D20" s="35">
        <v>53.201343</v>
      </c>
      <c r="E20" s="35">
        <v>53.201343</v>
      </c>
      <c r="F20" s="35"/>
      <c r="G20" s="35">
        <v>53.201343</v>
      </c>
      <c r="H20" s="35"/>
    </row>
    <row r="21" spans="1:8" s="1" customFormat="1" ht="23.25" customHeight="1">
      <c r="A21" s="4" t="s">
        <v>29</v>
      </c>
      <c r="B21" s="4" t="s">
        <v>30</v>
      </c>
      <c r="C21" s="4" t="s">
        <v>42</v>
      </c>
      <c r="D21" s="35">
        <v>13.0072</v>
      </c>
      <c r="E21" s="35">
        <v>13.0072</v>
      </c>
      <c r="F21" s="35"/>
      <c r="G21" s="35">
        <v>13.0072</v>
      </c>
      <c r="H21" s="35"/>
    </row>
    <row r="22" spans="1:8" s="1" customFormat="1" ht="23.25" customHeight="1">
      <c r="A22" s="4" t="s">
        <v>29</v>
      </c>
      <c r="B22" s="4" t="s">
        <v>30</v>
      </c>
      <c r="C22" s="4" t="s">
        <v>43</v>
      </c>
      <c r="D22" s="35">
        <v>56.9869</v>
      </c>
      <c r="E22" s="35">
        <v>56.9869</v>
      </c>
      <c r="F22" s="35"/>
      <c r="G22" s="35">
        <v>56.9869</v>
      </c>
      <c r="H22" s="35"/>
    </row>
    <row r="23" spans="1:8" s="1" customFormat="1" ht="23.25" customHeight="1">
      <c r="A23" s="4"/>
      <c r="B23" s="4"/>
      <c r="C23" s="4" t="s">
        <v>44</v>
      </c>
      <c r="D23" s="35">
        <v>101.194687</v>
      </c>
      <c r="E23" s="35">
        <v>101.194687</v>
      </c>
      <c r="F23" s="35"/>
      <c r="G23" s="35">
        <v>101.194687</v>
      </c>
      <c r="H23" s="35"/>
    </row>
    <row r="24" spans="1:8" s="1" customFormat="1" ht="23.25" customHeight="1">
      <c r="A24" s="4" t="s">
        <v>25</v>
      </c>
      <c r="B24" s="4"/>
      <c r="C24" s="4" t="s">
        <v>26</v>
      </c>
      <c r="D24" s="35">
        <v>101.194687</v>
      </c>
      <c r="E24" s="35">
        <v>101.194687</v>
      </c>
      <c r="F24" s="35"/>
      <c r="G24" s="35">
        <v>101.194687</v>
      </c>
      <c r="H24" s="35"/>
    </row>
    <row r="25" spans="1:8" s="1" customFormat="1" ht="23.25" customHeight="1">
      <c r="A25" s="4" t="s">
        <v>1</v>
      </c>
      <c r="B25" s="4"/>
      <c r="C25" s="4" t="s">
        <v>3</v>
      </c>
      <c r="D25" s="35">
        <v>101.194687</v>
      </c>
      <c r="E25" s="35">
        <v>101.194687</v>
      </c>
      <c r="F25" s="35"/>
      <c r="G25" s="35">
        <v>101.194687</v>
      </c>
      <c r="H25" s="35"/>
    </row>
    <row r="26" spans="1:8" s="1" customFormat="1" ht="23.25" customHeight="1">
      <c r="A26" s="4" t="s">
        <v>27</v>
      </c>
      <c r="B26" s="4"/>
      <c r="C26" s="4" t="s">
        <v>28</v>
      </c>
      <c r="D26" s="35">
        <v>101.194687</v>
      </c>
      <c r="E26" s="35">
        <v>101.194687</v>
      </c>
      <c r="F26" s="35"/>
      <c r="G26" s="35">
        <v>101.194687</v>
      </c>
      <c r="H26" s="35"/>
    </row>
    <row r="27" spans="1:8" s="1" customFormat="1" ht="23.25" customHeight="1">
      <c r="A27" s="4" t="s">
        <v>29</v>
      </c>
      <c r="B27" s="4" t="s">
        <v>30</v>
      </c>
      <c r="C27" s="4" t="s">
        <v>45</v>
      </c>
      <c r="D27" s="35">
        <v>51.8</v>
      </c>
      <c r="E27" s="35">
        <v>51.8</v>
      </c>
      <c r="F27" s="35"/>
      <c r="G27" s="35">
        <v>51.8</v>
      </c>
      <c r="H27" s="35"/>
    </row>
    <row r="28" spans="1:8" s="1" customFormat="1" ht="23.25" customHeight="1">
      <c r="A28" s="4" t="s">
        <v>29</v>
      </c>
      <c r="B28" s="4" t="s">
        <v>30</v>
      </c>
      <c r="C28" s="4" t="s">
        <v>46</v>
      </c>
      <c r="D28" s="35">
        <v>23.892</v>
      </c>
      <c r="E28" s="35">
        <v>23.892</v>
      </c>
      <c r="F28" s="35"/>
      <c r="G28" s="35">
        <v>23.892</v>
      </c>
      <c r="H28" s="35"/>
    </row>
    <row r="29" spans="1:8" s="1" customFormat="1" ht="23.25" customHeight="1">
      <c r="A29" s="4" t="s">
        <v>29</v>
      </c>
      <c r="B29" s="4" t="s">
        <v>30</v>
      </c>
      <c r="C29" s="4" t="s">
        <v>47</v>
      </c>
      <c r="D29" s="35">
        <v>11.083613</v>
      </c>
      <c r="E29" s="35">
        <v>11.083613</v>
      </c>
      <c r="F29" s="35"/>
      <c r="G29" s="35">
        <v>11.083613</v>
      </c>
      <c r="H29" s="35"/>
    </row>
    <row r="30" spans="1:8" s="1" customFormat="1" ht="23.25" customHeight="1">
      <c r="A30" s="4" t="s">
        <v>29</v>
      </c>
      <c r="B30" s="4" t="s">
        <v>30</v>
      </c>
      <c r="C30" s="4" t="s">
        <v>48</v>
      </c>
      <c r="D30" s="35">
        <v>8.86689</v>
      </c>
      <c r="E30" s="35">
        <v>8.86689</v>
      </c>
      <c r="F30" s="35"/>
      <c r="G30" s="35">
        <v>8.86689</v>
      </c>
      <c r="H30" s="35"/>
    </row>
    <row r="31" spans="1:8" s="1" customFormat="1" ht="23.25" customHeight="1">
      <c r="A31" s="4" t="s">
        <v>29</v>
      </c>
      <c r="B31" s="4" t="s">
        <v>30</v>
      </c>
      <c r="C31" s="4" t="s">
        <v>49</v>
      </c>
      <c r="D31" s="35">
        <v>1.5</v>
      </c>
      <c r="E31" s="35">
        <v>1.5</v>
      </c>
      <c r="F31" s="35"/>
      <c r="G31" s="35">
        <v>1.5</v>
      </c>
      <c r="H31" s="35"/>
    </row>
    <row r="32" spans="1:8" s="1" customFormat="1" ht="23.25" customHeight="1">
      <c r="A32" s="4" t="s">
        <v>29</v>
      </c>
      <c r="B32" s="4" t="s">
        <v>30</v>
      </c>
      <c r="C32" s="4" t="s">
        <v>50</v>
      </c>
      <c r="D32" s="35">
        <v>4.052184</v>
      </c>
      <c r="E32" s="35">
        <v>4.052184</v>
      </c>
      <c r="F32" s="35"/>
      <c r="G32" s="35">
        <v>4.052184</v>
      </c>
      <c r="H32" s="35"/>
    </row>
    <row r="33" spans="1:8" s="1" customFormat="1" ht="23.25" customHeight="1">
      <c r="A33" s="4"/>
      <c r="B33" s="4"/>
      <c r="C33" s="4" t="s">
        <v>51</v>
      </c>
      <c r="D33" s="35">
        <v>150</v>
      </c>
      <c r="E33" s="35">
        <v>150</v>
      </c>
      <c r="F33" s="35"/>
      <c r="G33" s="35">
        <v>150</v>
      </c>
      <c r="H33" s="35"/>
    </row>
    <row r="34" spans="1:8" s="1" customFormat="1" ht="23.25" customHeight="1">
      <c r="A34" s="4" t="s">
        <v>25</v>
      </c>
      <c r="B34" s="4"/>
      <c r="C34" s="4" t="s">
        <v>26</v>
      </c>
      <c r="D34" s="35">
        <v>150</v>
      </c>
      <c r="E34" s="35">
        <v>150</v>
      </c>
      <c r="F34" s="35"/>
      <c r="G34" s="35">
        <v>150</v>
      </c>
      <c r="H34" s="35"/>
    </row>
    <row r="35" spans="1:8" s="1" customFormat="1" ht="23.25" customHeight="1">
      <c r="A35" s="4" t="s">
        <v>1</v>
      </c>
      <c r="B35" s="4"/>
      <c r="C35" s="4" t="s">
        <v>3</v>
      </c>
      <c r="D35" s="35">
        <v>150</v>
      </c>
      <c r="E35" s="35">
        <v>150</v>
      </c>
      <c r="F35" s="35"/>
      <c r="G35" s="35">
        <v>150</v>
      </c>
      <c r="H35" s="35"/>
    </row>
    <row r="36" spans="1:8" s="1" customFormat="1" ht="23.25" customHeight="1">
      <c r="A36" s="4" t="s">
        <v>27</v>
      </c>
      <c r="B36" s="4"/>
      <c r="C36" s="4" t="s">
        <v>28</v>
      </c>
      <c r="D36" s="35">
        <v>150</v>
      </c>
      <c r="E36" s="35">
        <v>150</v>
      </c>
      <c r="F36" s="35"/>
      <c r="G36" s="35">
        <v>150</v>
      </c>
      <c r="H36" s="35"/>
    </row>
    <row r="37" spans="1:8" s="1" customFormat="1" ht="23.25" customHeight="1">
      <c r="A37" s="4" t="s">
        <v>29</v>
      </c>
      <c r="B37" s="4" t="s">
        <v>30</v>
      </c>
      <c r="C37" s="4" t="s">
        <v>52</v>
      </c>
      <c r="D37" s="35">
        <v>80</v>
      </c>
      <c r="E37" s="35">
        <v>80</v>
      </c>
      <c r="F37" s="35"/>
      <c r="G37" s="35">
        <v>80</v>
      </c>
      <c r="H37" s="35"/>
    </row>
    <row r="38" spans="1:8" s="1" customFormat="1" ht="23.25" customHeight="1">
      <c r="A38" s="4" t="s">
        <v>29</v>
      </c>
      <c r="B38" s="4" t="s">
        <v>30</v>
      </c>
      <c r="C38" s="4" t="s">
        <v>53</v>
      </c>
      <c r="D38" s="35">
        <v>70</v>
      </c>
      <c r="E38" s="35">
        <v>70</v>
      </c>
      <c r="F38" s="35"/>
      <c r="G38" s="35">
        <v>70</v>
      </c>
      <c r="H38" s="35"/>
    </row>
    <row r="39" s="1" customFormat="1" ht="15"/>
    <row r="40" s="1" customFormat="1" ht="23.25" customHeight="1"/>
  </sheetData>
  <sheetProtection formatCells="0" formatColumns="0" formatRows="0" insertColumns="0" insertRows="0" insertHyperlinks="0" deleteColumns="0" deleteRows="0" sort="0" autoFilter="0" pivotTables="0"/>
  <mergeCells count="11">
    <mergeCell ref="D3:D4"/>
    <mergeCell ref="A1:H1"/>
    <mergeCell ref="E3:F3"/>
    <mergeCell ref="G3:H3"/>
    <mergeCell ref="A3:A4"/>
    <mergeCell ref="B3:B4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9"/>
  <sheetViews>
    <sheetView workbookViewId="0" topLeftCell="A1">
      <selection activeCell="A1" sqref="A1:S1"/>
    </sheetView>
  </sheetViews>
  <sheetFormatPr defaultColWidth="9.140625" defaultRowHeight="12.75" customHeight="1"/>
  <cols>
    <col min="1" max="1" width="16.7109375" style="1" customWidth="1"/>
    <col min="2" max="2" width="25.7109375" style="1" customWidth="1"/>
    <col min="3" max="3" width="23.57421875" style="1" customWidth="1"/>
    <col min="4" max="4" width="21.7109375" style="1" customWidth="1"/>
    <col min="5" max="5" width="16.7109375" style="1" customWidth="1"/>
    <col min="6" max="6" width="18.00390625" style="1" customWidth="1"/>
    <col min="7" max="7" width="15.7109375" style="1" customWidth="1"/>
    <col min="8" max="8" width="13.140625" style="1" customWidth="1"/>
    <col min="9" max="9" width="10.57421875" style="1" customWidth="1"/>
    <col min="10" max="10" width="14.140625" style="1" customWidth="1"/>
    <col min="11" max="11" width="14.8515625" style="1" customWidth="1"/>
    <col min="12" max="12" width="16.57421875" style="1" customWidth="1"/>
    <col min="13" max="13" width="22.7109375" style="1" customWidth="1"/>
    <col min="14" max="14" width="18.28125" style="1" customWidth="1"/>
    <col min="15" max="15" width="16.7109375" style="1" customWidth="1"/>
    <col min="16" max="16" width="15.8515625" style="1" customWidth="1"/>
    <col min="17" max="17" width="14.140625" style="1" customWidth="1"/>
    <col min="18" max="18" width="16.57421875" style="1" customWidth="1"/>
    <col min="19" max="19" width="20.28125" style="1" customWidth="1"/>
    <col min="20" max="20" width="9.140625" style="1" customWidth="1"/>
  </cols>
  <sheetData>
    <row r="1" spans="1:19" s="1" customFormat="1" ht="25.5" customHeight="1">
      <c r="A1" s="44" t="s">
        <v>322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19" s="1" customFormat="1" ht="15.75" customHeight="1">
      <c r="A2" s="1" t="s">
        <v>323</v>
      </c>
      <c r="S2" s="1" t="s">
        <v>324</v>
      </c>
    </row>
    <row r="3" spans="1:19" s="1" customFormat="1" ht="30" customHeight="1">
      <c r="A3" s="43" t="s">
        <v>289</v>
      </c>
      <c r="B3" s="43" t="s">
        <v>130</v>
      </c>
      <c r="C3" s="43" t="s">
        <v>58</v>
      </c>
      <c r="D3" s="43" t="s">
        <v>317</v>
      </c>
      <c r="E3" s="43" t="s">
        <v>325</v>
      </c>
      <c r="F3" s="43" t="s">
        <v>326</v>
      </c>
      <c r="G3" s="43" t="s">
        <v>327</v>
      </c>
      <c r="H3" s="43" t="s">
        <v>328</v>
      </c>
      <c r="I3" s="43" t="s">
        <v>329</v>
      </c>
      <c r="J3" s="43" t="s">
        <v>296</v>
      </c>
      <c r="K3" s="43" t="s">
        <v>330</v>
      </c>
      <c r="L3" s="43" t="s">
        <v>331</v>
      </c>
      <c r="M3" s="43" t="s">
        <v>332</v>
      </c>
      <c r="N3" s="43" t="s">
        <v>333</v>
      </c>
      <c r="O3" s="43"/>
      <c r="P3" s="43"/>
      <c r="Q3" s="43"/>
      <c r="R3" s="43"/>
      <c r="S3" s="43"/>
    </row>
    <row r="4" spans="1:19" s="1" customFormat="1" ht="30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3" t="s">
        <v>296</v>
      </c>
      <c r="O4" s="3" t="s">
        <v>334</v>
      </c>
      <c r="P4" s="3" t="s">
        <v>292</v>
      </c>
      <c r="Q4" s="3" t="s">
        <v>293</v>
      </c>
      <c r="R4" s="3" t="s">
        <v>294</v>
      </c>
      <c r="S4" s="3" t="s">
        <v>335</v>
      </c>
    </row>
    <row r="5" spans="1:19" s="1" customFormat="1" ht="16.5" customHeight="1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  <c r="R5" s="2">
        <v>18</v>
      </c>
      <c r="S5" s="2">
        <v>19</v>
      </c>
    </row>
    <row r="6" spans="1:19" s="1" customFormat="1" ht="21.75" customHeight="1">
      <c r="A6" s="4" t="s">
        <v>23</v>
      </c>
      <c r="B6" s="4"/>
      <c r="C6" s="4"/>
      <c r="D6" s="4"/>
      <c r="E6" s="4"/>
      <c r="F6" s="4"/>
      <c r="G6" s="2"/>
      <c r="H6" s="2"/>
      <c r="I6" s="2"/>
      <c r="J6" s="2"/>
      <c r="K6" s="2">
        <v>5000</v>
      </c>
      <c r="L6" s="4"/>
      <c r="M6" s="4"/>
      <c r="N6" s="2"/>
      <c r="O6" s="2"/>
      <c r="P6" s="4"/>
      <c r="Q6" s="4"/>
      <c r="R6" s="4"/>
      <c r="S6" s="2">
        <v>5000</v>
      </c>
    </row>
    <row r="7" spans="1:19" s="1" customFormat="1" ht="21.75" customHeight="1">
      <c r="A7" s="4" t="s">
        <v>3</v>
      </c>
      <c r="B7" s="4" t="s">
        <v>3</v>
      </c>
      <c r="C7" s="4"/>
      <c r="D7" s="4"/>
      <c r="E7" s="4"/>
      <c r="F7" s="4"/>
      <c r="G7" s="2"/>
      <c r="H7" s="2"/>
      <c r="I7" s="2"/>
      <c r="J7" s="2"/>
      <c r="K7" s="2">
        <v>5000</v>
      </c>
      <c r="L7" s="4"/>
      <c r="M7" s="4"/>
      <c r="N7" s="2"/>
      <c r="O7" s="2"/>
      <c r="P7" s="4"/>
      <c r="Q7" s="4"/>
      <c r="R7" s="4"/>
      <c r="S7" s="2">
        <v>5000</v>
      </c>
    </row>
    <row r="8" spans="1:19" s="1" customFormat="1" ht="21.75" customHeight="1">
      <c r="A8" s="4" t="s">
        <v>336</v>
      </c>
      <c r="B8" s="4" t="s">
        <v>302</v>
      </c>
      <c r="C8" s="4" t="s">
        <v>45</v>
      </c>
      <c r="D8" s="4" t="s">
        <v>304</v>
      </c>
      <c r="E8" s="4" t="s">
        <v>337</v>
      </c>
      <c r="F8" s="4" t="s">
        <v>338</v>
      </c>
      <c r="G8" s="2">
        <v>1</v>
      </c>
      <c r="H8" s="2">
        <v>1</v>
      </c>
      <c r="I8" s="2">
        <v>1</v>
      </c>
      <c r="J8" s="2">
        <v>1500</v>
      </c>
      <c r="K8" s="2">
        <v>1500</v>
      </c>
      <c r="L8" s="4" t="s">
        <v>339</v>
      </c>
      <c r="M8" s="4" t="s">
        <v>340</v>
      </c>
      <c r="N8" s="2">
        <v>1500</v>
      </c>
      <c r="O8" s="2">
        <v>1</v>
      </c>
      <c r="P8" s="4" t="s">
        <v>309</v>
      </c>
      <c r="Q8" s="4" t="s">
        <v>306</v>
      </c>
      <c r="R8" s="4" t="s">
        <v>307</v>
      </c>
      <c r="S8" s="2">
        <v>1500</v>
      </c>
    </row>
    <row r="9" spans="1:19" s="1" customFormat="1" ht="21.75" customHeight="1">
      <c r="A9" s="4" t="s">
        <v>336</v>
      </c>
      <c r="B9" s="4" t="s">
        <v>302</v>
      </c>
      <c r="C9" s="4" t="s">
        <v>45</v>
      </c>
      <c r="D9" s="4" t="s">
        <v>304</v>
      </c>
      <c r="E9" s="4" t="s">
        <v>341</v>
      </c>
      <c r="F9" s="4" t="s">
        <v>342</v>
      </c>
      <c r="G9" s="2">
        <v>5</v>
      </c>
      <c r="H9" s="2">
        <v>5</v>
      </c>
      <c r="I9" s="2">
        <v>5</v>
      </c>
      <c r="J9" s="2">
        <v>700</v>
      </c>
      <c r="K9" s="2">
        <v>3500</v>
      </c>
      <c r="L9" s="4" t="s">
        <v>339</v>
      </c>
      <c r="M9" s="4" t="s">
        <v>343</v>
      </c>
      <c r="N9" s="2">
        <v>700</v>
      </c>
      <c r="O9" s="2">
        <v>5</v>
      </c>
      <c r="P9" s="4" t="s">
        <v>309</v>
      </c>
      <c r="Q9" s="4" t="s">
        <v>306</v>
      </c>
      <c r="R9" s="4" t="s">
        <v>307</v>
      </c>
      <c r="S9" s="2">
        <v>3500</v>
      </c>
    </row>
  </sheetData>
  <sheetProtection formatCells="0" formatColumns="0" formatRows="0" insertColumns="0" insertRows="0" insertHyperlinks="0" deleteColumns="0" deleteRows="0" sort="0" autoFilter="0" pivotTables="0"/>
  <mergeCells count="28">
    <mergeCell ref="K3:K4"/>
    <mergeCell ref="L3:L4"/>
    <mergeCell ref="M3:M4"/>
    <mergeCell ref="H3:H4"/>
    <mergeCell ref="I3:I4"/>
    <mergeCell ref="J3:J4"/>
    <mergeCell ref="E3:E4"/>
    <mergeCell ref="F3:F4"/>
    <mergeCell ref="G3:G4"/>
    <mergeCell ref="A1:S1"/>
    <mergeCell ref="N3:S3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23"/>
  <sheetViews>
    <sheetView showGridLines="0" tabSelected="1" workbookViewId="0" topLeftCell="A1">
      <selection activeCell="D14" sqref="D14:D16"/>
    </sheetView>
  </sheetViews>
  <sheetFormatPr defaultColWidth="9.140625" defaultRowHeight="12.75" customHeight="1"/>
  <cols>
    <col min="1" max="1" width="15.00390625" style="1" customWidth="1"/>
    <col min="2" max="2" width="35.57421875" style="1" customWidth="1"/>
    <col min="3" max="3" width="18.8515625" style="1" customWidth="1"/>
    <col min="4" max="12" width="12.8515625" style="1" customWidth="1"/>
    <col min="13" max="17" width="9.140625" style="1" customWidth="1"/>
  </cols>
  <sheetData>
    <row r="1" spans="1:16" s="1" customFormat="1" ht="21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 t="s">
        <v>235</v>
      </c>
      <c r="M1" s="7"/>
      <c r="N1" s="7"/>
      <c r="O1" s="7"/>
      <c r="P1" s="7"/>
    </row>
    <row r="2" spans="1:16" s="1" customFormat="1" ht="37.5" customHeight="1">
      <c r="A2" s="52" t="s">
        <v>344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7"/>
      <c r="N2" s="7"/>
      <c r="O2" s="7"/>
      <c r="P2" s="7"/>
    </row>
    <row r="3" spans="1:16" s="1" customFormat="1" ht="21" customHeight="1">
      <c r="A3" s="7" t="s">
        <v>345</v>
      </c>
      <c r="B3" s="7"/>
      <c r="C3" s="7"/>
      <c r="D3" s="7"/>
      <c r="E3" s="7"/>
      <c r="F3" s="7"/>
      <c r="G3" s="7"/>
      <c r="H3" s="7"/>
      <c r="I3" s="7"/>
      <c r="J3" s="7"/>
      <c r="K3" s="7"/>
      <c r="L3" s="7" t="s">
        <v>346</v>
      </c>
      <c r="M3" s="7"/>
      <c r="N3" s="7"/>
      <c r="O3" s="7"/>
      <c r="P3" s="7"/>
    </row>
    <row r="4" spans="1:16" s="1" customFormat="1" ht="21" customHeight="1">
      <c r="A4" s="53" t="s">
        <v>129</v>
      </c>
      <c r="B4" s="53" t="s">
        <v>130</v>
      </c>
      <c r="C4" s="53" t="s">
        <v>347</v>
      </c>
      <c r="D4" s="53"/>
      <c r="E4" s="53"/>
      <c r="F4" s="53" t="s">
        <v>348</v>
      </c>
      <c r="G4" s="53"/>
      <c r="H4" s="53"/>
      <c r="I4" s="53" t="s">
        <v>349</v>
      </c>
      <c r="J4" s="53"/>
      <c r="K4" s="53"/>
      <c r="L4" s="53"/>
      <c r="M4" s="7"/>
      <c r="N4" s="7"/>
      <c r="O4" s="7"/>
      <c r="P4" s="7"/>
    </row>
    <row r="5" spans="1:16" s="1" customFormat="1" ht="45" customHeight="1">
      <c r="A5" s="53"/>
      <c r="B5" s="53"/>
      <c r="C5" s="8" t="s">
        <v>350</v>
      </c>
      <c r="D5" s="8" t="s">
        <v>351</v>
      </c>
      <c r="E5" s="8" t="s">
        <v>352</v>
      </c>
      <c r="F5" s="8" t="s">
        <v>353</v>
      </c>
      <c r="G5" s="8" t="s">
        <v>354</v>
      </c>
      <c r="H5" s="8" t="s">
        <v>355</v>
      </c>
      <c r="I5" s="8" t="s">
        <v>356</v>
      </c>
      <c r="J5" s="8" t="s">
        <v>357</v>
      </c>
      <c r="K5" s="8" t="s">
        <v>358</v>
      </c>
      <c r="L5" s="8" t="s">
        <v>359</v>
      </c>
      <c r="M5" s="7"/>
      <c r="N5" s="7"/>
      <c r="O5" s="7"/>
      <c r="P5" s="7"/>
    </row>
    <row r="6" spans="1:16" s="1" customFormat="1" ht="21" customHeight="1">
      <c r="A6" s="9" t="s">
        <v>360</v>
      </c>
      <c r="B6" s="9" t="s">
        <v>360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7"/>
      <c r="N6" s="7"/>
      <c r="O6" s="7"/>
      <c r="P6" s="7"/>
    </row>
    <row r="7" spans="1:16" s="1" customFormat="1" ht="21" customHeight="1">
      <c r="A7" s="10" t="s">
        <v>23</v>
      </c>
      <c r="B7" s="10"/>
      <c r="C7" s="11">
        <v>0</v>
      </c>
      <c r="D7" s="11">
        <v>0</v>
      </c>
      <c r="E7" s="11">
        <v>36</v>
      </c>
      <c r="F7" s="11">
        <v>0</v>
      </c>
      <c r="G7" s="11">
        <v>0</v>
      </c>
      <c r="H7" s="11">
        <v>35</v>
      </c>
      <c r="I7" s="11">
        <v>0</v>
      </c>
      <c r="J7" s="11">
        <v>18</v>
      </c>
      <c r="K7" s="11">
        <v>0</v>
      </c>
      <c r="L7" s="11">
        <v>0</v>
      </c>
      <c r="M7" s="7"/>
      <c r="N7" s="7"/>
      <c r="O7" s="7"/>
      <c r="P7" s="7"/>
    </row>
    <row r="8" spans="1:12" s="1" customFormat="1" ht="21" customHeight="1">
      <c r="A8" s="10" t="s">
        <v>3</v>
      </c>
      <c r="B8" s="10"/>
      <c r="C8" s="11">
        <v>0</v>
      </c>
      <c r="D8" s="11">
        <v>0</v>
      </c>
      <c r="E8" s="11">
        <v>36</v>
      </c>
      <c r="F8" s="11">
        <v>0</v>
      </c>
      <c r="G8" s="11">
        <v>0</v>
      </c>
      <c r="H8" s="11">
        <v>35</v>
      </c>
      <c r="I8" s="11">
        <v>0</v>
      </c>
      <c r="J8" s="11">
        <v>18</v>
      </c>
      <c r="K8" s="11">
        <v>0</v>
      </c>
      <c r="L8" s="11">
        <v>0</v>
      </c>
    </row>
    <row r="9" spans="1:12" s="1" customFormat="1" ht="21" customHeight="1">
      <c r="A9" s="12" t="s">
        <v>336</v>
      </c>
      <c r="B9" s="12" t="s">
        <v>28</v>
      </c>
      <c r="C9" s="13">
        <v>0</v>
      </c>
      <c r="D9" s="13">
        <v>0</v>
      </c>
      <c r="E9" s="13">
        <v>36</v>
      </c>
      <c r="F9" s="13">
        <v>0</v>
      </c>
      <c r="G9" s="13">
        <v>0</v>
      </c>
      <c r="H9" s="13">
        <v>35</v>
      </c>
      <c r="I9" s="13">
        <v>0</v>
      </c>
      <c r="J9" s="13">
        <v>18</v>
      </c>
      <c r="K9" s="13">
        <v>0</v>
      </c>
      <c r="L9" s="13">
        <v>0</v>
      </c>
    </row>
    <row r="10" spans="1:16" s="1" customFormat="1" ht="21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s="1" customFormat="1" ht="21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s="1" customFormat="1" ht="21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s="1" customFormat="1" ht="21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s="1" customFormat="1" ht="21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s="1" customFormat="1" ht="21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3:16" s="1" customFormat="1" ht="21" customHeight="1">
      <c r="M16" s="7"/>
      <c r="N16" s="7"/>
      <c r="O16" s="7"/>
      <c r="P16" s="7"/>
    </row>
    <row r="17" spans="13:16" s="1" customFormat="1" ht="21" customHeight="1">
      <c r="M17" s="7"/>
      <c r="N17" s="7"/>
      <c r="O17" s="7"/>
      <c r="P17" s="7"/>
    </row>
    <row r="18" spans="1:16" s="1" customFormat="1" ht="21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s="1" customFormat="1" ht="21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s="1" customFormat="1" ht="21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s="1" customFormat="1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s="1" customFormat="1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s="1" customFormat="1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</sheetData>
  <sheetProtection formatCells="0" formatColumns="0" formatRows="0" insertColumns="0" insertRows="0" insertHyperlinks="0" deleteColumns="0" deleteRows="0" sort="0" autoFilter="0" pivotTables="0"/>
  <mergeCells count="8">
    <mergeCell ref="A2:L2"/>
    <mergeCell ref="C4:E4"/>
    <mergeCell ref="F4:H4"/>
    <mergeCell ref="I4:L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A1" sqref="A1:F1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44" t="s">
        <v>54</v>
      </c>
      <c r="B1" s="45"/>
      <c r="C1" s="45"/>
      <c r="D1" s="45"/>
      <c r="E1" s="45"/>
      <c r="F1" s="45"/>
    </row>
    <row r="2" spans="1:6" s="1" customFormat="1" ht="18.75" customHeight="1">
      <c r="A2" s="16" t="s">
        <v>55</v>
      </c>
      <c r="F2" s="16" t="s">
        <v>14</v>
      </c>
    </row>
    <row r="3" spans="1:6" s="1" customFormat="1" ht="18.75" customHeight="1">
      <c r="A3" s="9" t="s">
        <v>56</v>
      </c>
      <c r="B3" s="26"/>
      <c r="C3" s="46" t="s">
        <v>57</v>
      </c>
      <c r="D3" s="47"/>
      <c r="E3" s="47"/>
      <c r="F3" s="47"/>
    </row>
    <row r="4" spans="1:6" s="1" customFormat="1" ht="18.75" customHeight="1">
      <c r="A4" s="9" t="s">
        <v>58</v>
      </c>
      <c r="B4" s="9" t="s">
        <v>59</v>
      </c>
      <c r="C4" s="9" t="s">
        <v>60</v>
      </c>
      <c r="D4" s="9" t="s">
        <v>59</v>
      </c>
      <c r="E4" s="9" t="s">
        <v>58</v>
      </c>
      <c r="F4" s="9" t="s">
        <v>59</v>
      </c>
    </row>
    <row r="5" spans="1:6" s="1" customFormat="1" ht="18.75" customHeight="1">
      <c r="A5" s="24" t="s">
        <v>61</v>
      </c>
      <c r="B5" s="15">
        <v>877.553957</v>
      </c>
      <c r="C5" s="24" t="s">
        <v>62</v>
      </c>
      <c r="D5" s="19"/>
      <c r="E5" s="24" t="s">
        <v>63</v>
      </c>
      <c r="F5" s="19">
        <v>877.553957</v>
      </c>
    </row>
    <row r="6" spans="1:6" s="1" customFormat="1" ht="18.75" customHeight="1">
      <c r="A6" s="24" t="s">
        <v>64</v>
      </c>
      <c r="B6" s="15"/>
      <c r="C6" s="24" t="s">
        <v>65</v>
      </c>
      <c r="D6" s="19"/>
      <c r="E6" s="24" t="s">
        <v>66</v>
      </c>
      <c r="F6" s="19">
        <v>626.35927</v>
      </c>
    </row>
    <row r="7" spans="1:6" s="1" customFormat="1" ht="18.75" customHeight="1">
      <c r="A7" s="24" t="s">
        <v>67</v>
      </c>
      <c r="B7" s="15"/>
      <c r="C7" s="24" t="s">
        <v>68</v>
      </c>
      <c r="D7" s="19"/>
      <c r="E7" s="24" t="s">
        <v>69</v>
      </c>
      <c r="F7" s="19">
        <v>569.37237</v>
      </c>
    </row>
    <row r="8" spans="1:6" s="1" customFormat="1" ht="18.75" customHeight="1">
      <c r="A8" s="24" t="s">
        <v>70</v>
      </c>
      <c r="B8" s="15"/>
      <c r="C8" s="24" t="s">
        <v>71</v>
      </c>
      <c r="D8" s="19"/>
      <c r="E8" s="24" t="s">
        <v>72</v>
      </c>
      <c r="F8" s="19">
        <v>56.9869</v>
      </c>
    </row>
    <row r="9" spans="1:6" s="1" customFormat="1" ht="18.75" customHeight="1">
      <c r="A9" s="24" t="s">
        <v>73</v>
      </c>
      <c r="B9" s="15"/>
      <c r="C9" s="24" t="s">
        <v>74</v>
      </c>
      <c r="D9" s="19"/>
      <c r="E9" s="24" t="s">
        <v>75</v>
      </c>
      <c r="F9" s="19">
        <v>101.194687</v>
      </c>
    </row>
    <row r="10" spans="1:6" s="1" customFormat="1" ht="18.75" customHeight="1">
      <c r="A10" s="24" t="s">
        <v>76</v>
      </c>
      <c r="B10" s="15"/>
      <c r="C10" s="24" t="s">
        <v>77</v>
      </c>
      <c r="D10" s="19"/>
      <c r="E10" s="24" t="s">
        <v>78</v>
      </c>
      <c r="F10" s="19">
        <v>101.194687</v>
      </c>
    </row>
    <row r="11" spans="1:6" s="1" customFormat="1" ht="18.75" customHeight="1">
      <c r="A11" s="24" t="s">
        <v>79</v>
      </c>
      <c r="B11" s="15"/>
      <c r="C11" s="24" t="s">
        <v>80</v>
      </c>
      <c r="D11" s="19"/>
      <c r="E11" s="24" t="s">
        <v>81</v>
      </c>
      <c r="F11" s="19"/>
    </row>
    <row r="12" spans="1:6" s="1" customFormat="1" ht="18.75" customHeight="1">
      <c r="A12" s="24" t="s">
        <v>82</v>
      </c>
      <c r="B12" s="15"/>
      <c r="C12" s="24" t="s">
        <v>83</v>
      </c>
      <c r="D12" s="19"/>
      <c r="E12" s="24" t="s">
        <v>84</v>
      </c>
      <c r="F12" s="19">
        <v>150</v>
      </c>
    </row>
    <row r="13" spans="1:6" s="1" customFormat="1" ht="18.75" customHeight="1">
      <c r="A13" s="24" t="s">
        <v>85</v>
      </c>
      <c r="B13" s="15"/>
      <c r="C13" s="24" t="s">
        <v>86</v>
      </c>
      <c r="D13" s="19"/>
      <c r="E13" s="24" t="s">
        <v>87</v>
      </c>
      <c r="F13" s="19">
        <v>150</v>
      </c>
    </row>
    <row r="14" spans="1:6" s="1" customFormat="1" ht="18.75" customHeight="1">
      <c r="A14" s="24" t="s">
        <v>88</v>
      </c>
      <c r="B14" s="15"/>
      <c r="C14" s="24" t="s">
        <v>89</v>
      </c>
      <c r="D14" s="19"/>
      <c r="E14" s="24" t="s">
        <v>90</v>
      </c>
      <c r="F14" s="19"/>
    </row>
    <row r="15" spans="1:6" s="1" customFormat="1" ht="18.75" customHeight="1">
      <c r="A15" s="26"/>
      <c r="B15" s="27"/>
      <c r="C15" s="24" t="s">
        <v>91</v>
      </c>
      <c r="D15" s="19">
        <v>877.553957</v>
      </c>
      <c r="E15" s="26"/>
      <c r="F15" s="29"/>
    </row>
    <row r="16" spans="1:6" s="1" customFormat="1" ht="18.75" customHeight="1">
      <c r="A16" s="26"/>
      <c r="B16" s="27"/>
      <c r="C16" s="24" t="s">
        <v>92</v>
      </c>
      <c r="D16" s="19"/>
      <c r="E16" s="26"/>
      <c r="F16" s="29"/>
    </row>
    <row r="17" spans="1:6" s="1" customFormat="1" ht="18.75" customHeight="1">
      <c r="A17" s="26"/>
      <c r="B17" s="27"/>
      <c r="C17" s="24" t="s">
        <v>93</v>
      </c>
      <c r="D17" s="19"/>
      <c r="E17" s="26"/>
      <c r="F17" s="29"/>
    </row>
    <row r="18" spans="1:6" s="1" customFormat="1" ht="18.75" customHeight="1">
      <c r="A18" s="26"/>
      <c r="B18" s="27"/>
      <c r="C18" s="24" t="s">
        <v>94</v>
      </c>
      <c r="D18" s="19"/>
      <c r="E18" s="24" t="s">
        <v>95</v>
      </c>
      <c r="F18" s="19">
        <v>877.553957</v>
      </c>
    </row>
    <row r="19" spans="1:6" s="1" customFormat="1" ht="18.75" customHeight="1">
      <c r="A19" s="26"/>
      <c r="B19" s="27"/>
      <c r="C19" s="24" t="s">
        <v>96</v>
      </c>
      <c r="D19" s="19"/>
      <c r="E19" s="24" t="s">
        <v>97</v>
      </c>
      <c r="F19" s="19">
        <v>569.37237</v>
      </c>
    </row>
    <row r="20" spans="1:6" s="1" customFormat="1" ht="18.75" customHeight="1">
      <c r="A20" s="26"/>
      <c r="B20" s="27"/>
      <c r="C20" s="24" t="s">
        <v>98</v>
      </c>
      <c r="D20" s="19"/>
      <c r="E20" s="24" t="s">
        <v>99</v>
      </c>
      <c r="F20" s="19">
        <v>251.194687</v>
      </c>
    </row>
    <row r="21" spans="1:6" s="1" customFormat="1" ht="18.75" customHeight="1">
      <c r="A21" s="26"/>
      <c r="B21" s="27"/>
      <c r="C21" s="24" t="s">
        <v>100</v>
      </c>
      <c r="D21" s="19"/>
      <c r="E21" s="24" t="s">
        <v>101</v>
      </c>
      <c r="F21" s="19">
        <v>56.9869</v>
      </c>
    </row>
    <row r="22" spans="1:6" s="1" customFormat="1" ht="18.75" customHeight="1">
      <c r="A22" s="26"/>
      <c r="B22" s="27"/>
      <c r="C22" s="24" t="s">
        <v>102</v>
      </c>
      <c r="D22" s="19"/>
      <c r="E22" s="24" t="s">
        <v>103</v>
      </c>
      <c r="F22" s="19"/>
    </row>
    <row r="23" spans="1:6" s="1" customFormat="1" ht="18.75" customHeight="1">
      <c r="A23" s="26"/>
      <c r="B23" s="27"/>
      <c r="C23" s="24" t="s">
        <v>104</v>
      </c>
      <c r="D23" s="19"/>
      <c r="E23" s="24" t="s">
        <v>105</v>
      </c>
      <c r="F23" s="19"/>
    </row>
    <row r="24" spans="1:6" s="1" customFormat="1" ht="18.75" customHeight="1">
      <c r="A24" s="26"/>
      <c r="B24" s="27"/>
      <c r="C24" s="24" t="s">
        <v>106</v>
      </c>
      <c r="D24" s="19"/>
      <c r="E24" s="24" t="s">
        <v>107</v>
      </c>
      <c r="F24" s="19"/>
    </row>
    <row r="25" spans="1:6" s="1" customFormat="1" ht="18.75" customHeight="1">
      <c r="A25" s="26"/>
      <c r="B25" s="27"/>
      <c r="C25" s="24" t="s">
        <v>108</v>
      </c>
      <c r="D25" s="19"/>
      <c r="E25" s="24" t="s">
        <v>109</v>
      </c>
      <c r="F25" s="19"/>
    </row>
    <row r="26" spans="1:6" s="1" customFormat="1" ht="18.75" customHeight="1">
      <c r="A26" s="26"/>
      <c r="B26" s="27"/>
      <c r="C26" s="24" t="s">
        <v>110</v>
      </c>
      <c r="D26" s="19"/>
      <c r="E26" s="24" t="s">
        <v>111</v>
      </c>
      <c r="F26" s="19"/>
    </row>
    <row r="27" spans="1:6" s="1" customFormat="1" ht="18.75" customHeight="1">
      <c r="A27" s="26"/>
      <c r="B27" s="27"/>
      <c r="C27" s="24" t="s">
        <v>112</v>
      </c>
      <c r="D27" s="19"/>
      <c r="E27" s="24" t="s">
        <v>113</v>
      </c>
      <c r="F27" s="19"/>
    </row>
    <row r="28" spans="1:6" s="1" customFormat="1" ht="18.75" customHeight="1">
      <c r="A28" s="26"/>
      <c r="B28" s="27"/>
      <c r="C28" s="24" t="s">
        <v>114</v>
      </c>
      <c r="D28" s="19"/>
      <c r="E28" s="24" t="s">
        <v>115</v>
      </c>
      <c r="F28" s="19"/>
    </row>
    <row r="29" spans="1:6" s="1" customFormat="1" ht="18.75" customHeight="1">
      <c r="A29" s="26"/>
      <c r="B29" s="27"/>
      <c r="C29" s="24" t="s">
        <v>116</v>
      </c>
      <c r="D29" s="19"/>
      <c r="E29" s="26"/>
      <c r="F29" s="29"/>
    </row>
    <row r="30" spans="1:6" s="1" customFormat="1" ht="18.75" customHeight="1">
      <c r="A30" s="26"/>
      <c r="B30" s="27"/>
      <c r="C30" s="24" t="s">
        <v>117</v>
      </c>
      <c r="D30" s="19"/>
      <c r="E30" s="26"/>
      <c r="F30" s="29"/>
    </row>
    <row r="31" spans="1:6" s="1" customFormat="1" ht="18.75" customHeight="1">
      <c r="A31" s="26"/>
      <c r="B31" s="27"/>
      <c r="C31" s="26"/>
      <c r="D31" s="29"/>
      <c r="E31" s="26"/>
      <c r="F31" s="29"/>
    </row>
    <row r="32" spans="1:6" s="1" customFormat="1" ht="18.75" customHeight="1">
      <c r="A32" s="24" t="s">
        <v>118</v>
      </c>
      <c r="B32" s="33">
        <v>877.553957</v>
      </c>
      <c r="C32" s="24" t="s">
        <v>119</v>
      </c>
      <c r="D32" s="34">
        <v>877.553957</v>
      </c>
      <c r="E32" s="24" t="s">
        <v>119</v>
      </c>
      <c r="F32" s="34">
        <v>877.553957</v>
      </c>
    </row>
    <row r="33" spans="1:6" s="1" customFormat="1" ht="18.75" customHeight="1">
      <c r="A33" s="24" t="s">
        <v>120</v>
      </c>
      <c r="B33" s="15"/>
      <c r="C33" s="24" t="s">
        <v>121</v>
      </c>
      <c r="D33" s="34"/>
      <c r="E33" s="24" t="s">
        <v>121</v>
      </c>
      <c r="F33" s="34"/>
    </row>
    <row r="34" spans="1:6" s="1" customFormat="1" ht="18.75" customHeight="1">
      <c r="A34" s="24" t="s">
        <v>122</v>
      </c>
      <c r="B34" s="15"/>
      <c r="C34" s="26"/>
      <c r="D34" s="29"/>
      <c r="E34" s="26"/>
      <c r="F34" s="29"/>
    </row>
    <row r="35" spans="1:6" s="1" customFormat="1" ht="18.75" customHeight="1">
      <c r="A35" s="24" t="s">
        <v>123</v>
      </c>
      <c r="B35" s="15"/>
      <c r="C35" s="26"/>
      <c r="D35" s="29"/>
      <c r="E35" s="26"/>
      <c r="F35" s="29"/>
    </row>
    <row r="36" spans="1:6" s="1" customFormat="1" ht="18.75" customHeight="1">
      <c r="A36" s="24" t="s">
        <v>124</v>
      </c>
      <c r="B36" s="15"/>
      <c r="C36" s="26"/>
      <c r="D36" s="29"/>
      <c r="E36" s="26"/>
      <c r="F36" s="29"/>
    </row>
    <row r="37" spans="1:6" s="1" customFormat="1" ht="18.75" customHeight="1">
      <c r="A37" s="26"/>
      <c r="B37" s="27"/>
      <c r="C37" s="26"/>
      <c r="D37" s="29"/>
      <c r="E37" s="26"/>
      <c r="F37" s="29"/>
    </row>
    <row r="38" spans="1:6" s="1" customFormat="1" ht="18.75" customHeight="1">
      <c r="A38" s="24" t="s">
        <v>125</v>
      </c>
      <c r="B38" s="15">
        <v>877.553957</v>
      </c>
      <c r="C38" s="24" t="s">
        <v>126</v>
      </c>
      <c r="D38" s="34">
        <v>877.553957</v>
      </c>
      <c r="E38" s="24" t="s">
        <v>126</v>
      </c>
      <c r="F38" s="34">
        <v>877.553957</v>
      </c>
    </row>
    <row r="39" spans="1:6" s="1" customFormat="1" ht="18.75" customHeight="1">
      <c r="A39" s="16"/>
      <c r="C39" s="16"/>
      <c r="D39" s="16"/>
      <c r="E39" s="16"/>
      <c r="F39" s="16"/>
    </row>
    <row r="40" s="1" customFormat="1" ht="18.7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9"/>
  <sheetViews>
    <sheetView workbookViewId="0" topLeftCell="A1">
      <selection activeCell="A1" sqref="A1:O1"/>
    </sheetView>
  </sheetViews>
  <sheetFormatPr defaultColWidth="9.140625" defaultRowHeight="12.75" customHeight="1"/>
  <cols>
    <col min="1" max="1" width="17.28125" style="1" customWidth="1"/>
    <col min="2" max="2" width="27.7109375" style="1" customWidth="1"/>
    <col min="3" max="3" width="14.140625" style="1" customWidth="1"/>
    <col min="4" max="4" width="19.57421875" style="1" customWidth="1"/>
    <col min="5" max="5" width="14.421875" style="1" customWidth="1"/>
    <col min="6" max="6" width="12.7109375" style="1" customWidth="1"/>
    <col min="7" max="7" width="13.7109375" style="1" customWidth="1"/>
    <col min="8" max="8" width="12.28125" style="1" customWidth="1"/>
    <col min="9" max="9" width="12.8515625" style="1" customWidth="1"/>
    <col min="10" max="10" width="13.28125" style="1" customWidth="1"/>
    <col min="11" max="11" width="15.57421875" style="1" customWidth="1"/>
    <col min="12" max="12" width="13.00390625" style="1" customWidth="1"/>
    <col min="13" max="13" width="15.57421875" style="1" customWidth="1"/>
    <col min="14" max="14" width="15.00390625" style="1" customWidth="1"/>
    <col min="15" max="15" width="16.28125" style="1" customWidth="1"/>
    <col min="16" max="32" width="9.140625" style="1" customWidth="1"/>
  </cols>
  <sheetData>
    <row r="1" spans="1:15" s="1" customFormat="1" ht="30.75" customHeight="1">
      <c r="A1" s="44" t="s">
        <v>127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s="1" customFormat="1" ht="18.75" customHeight="1">
      <c r="A2" s="16" t="s">
        <v>128</v>
      </c>
      <c r="O2" s="16" t="s">
        <v>13</v>
      </c>
    </row>
    <row r="3" spans="1:15" s="1" customFormat="1" ht="42" customHeight="1">
      <c r="A3" s="48" t="s">
        <v>129</v>
      </c>
      <c r="B3" s="48" t="s">
        <v>130</v>
      </c>
      <c r="C3" s="48" t="s">
        <v>131</v>
      </c>
      <c r="D3" s="48" t="s">
        <v>132</v>
      </c>
      <c r="E3" s="48" t="s">
        <v>133</v>
      </c>
      <c r="F3" s="48" t="s">
        <v>134</v>
      </c>
      <c r="G3" s="48" t="s">
        <v>135</v>
      </c>
      <c r="H3" s="48" t="s">
        <v>136</v>
      </c>
      <c r="I3" s="48" t="s">
        <v>137</v>
      </c>
      <c r="J3" s="48" t="s">
        <v>138</v>
      </c>
      <c r="K3" s="48" t="s">
        <v>139</v>
      </c>
      <c r="L3" s="48" t="s">
        <v>140</v>
      </c>
      <c r="M3" s="48" t="s">
        <v>141</v>
      </c>
      <c r="N3" s="48"/>
      <c r="O3" s="48"/>
    </row>
    <row r="4" spans="1:31" s="1" customFormat="1" ht="39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17" t="s">
        <v>142</v>
      </c>
      <c r="N4" s="17" t="s">
        <v>143</v>
      </c>
      <c r="O4" s="17" t="s">
        <v>144</v>
      </c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</row>
    <row r="5" spans="1:15" s="1" customFormat="1" ht="18.75" customHeight="1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</row>
    <row r="6" spans="1:15" s="1" customFormat="1" ht="18.75" customHeight="1">
      <c r="A6" s="4"/>
      <c r="B6" s="4" t="s">
        <v>23</v>
      </c>
      <c r="C6" s="15">
        <v>877.553957</v>
      </c>
      <c r="D6" s="15">
        <v>877.553957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s="1" customFormat="1" ht="18.75" customHeight="1">
      <c r="A7" s="4" t="s">
        <v>25</v>
      </c>
      <c r="B7" s="4" t="s">
        <v>26</v>
      </c>
      <c r="C7" s="15">
        <v>877.553957</v>
      </c>
      <c r="D7" s="15">
        <v>877.553957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s="1" customFormat="1" ht="18.75" customHeight="1">
      <c r="A8" s="4" t="s">
        <v>145</v>
      </c>
      <c r="B8" s="4" t="s">
        <v>146</v>
      </c>
      <c r="C8" s="15">
        <v>877.553957</v>
      </c>
      <c r="D8" s="15">
        <v>877.553957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s="1" customFormat="1" ht="18.75" customHeight="1">
      <c r="A9" s="4" t="s">
        <v>147</v>
      </c>
      <c r="B9" s="4" t="s">
        <v>148</v>
      </c>
      <c r="C9" s="15">
        <v>877.553957</v>
      </c>
      <c r="D9" s="15">
        <v>877.553957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</sheetData>
  <sheetProtection formatCells="0" formatColumns="0" formatRows="0" insertColumns="0" insertRows="0" insertHyperlinks="0" deleteColumns="0" deleteRows="0" sort="0" autoFilter="0" pivotTables="0"/>
  <mergeCells count="26">
    <mergeCell ref="K3:K4"/>
    <mergeCell ref="L3:L4"/>
    <mergeCell ref="H3:H4"/>
    <mergeCell ref="I3:I4"/>
    <mergeCell ref="J3:J4"/>
    <mergeCell ref="E3:E4"/>
    <mergeCell ref="F3:F4"/>
    <mergeCell ref="G3:G4"/>
    <mergeCell ref="A1:O1"/>
    <mergeCell ref="M3:O3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44" t="s">
        <v>149</v>
      </c>
      <c r="B1" s="44"/>
      <c r="C1" s="44"/>
      <c r="D1" s="44"/>
      <c r="E1" s="44"/>
      <c r="F1" s="44"/>
      <c r="G1" s="44"/>
      <c r="H1" s="44"/>
      <c r="I1" s="44"/>
      <c r="J1" s="14"/>
      <c r="K1" s="14"/>
      <c r="L1" s="14"/>
      <c r="M1" s="14"/>
    </row>
    <row r="2" spans="1:9" s="1" customFormat="1" ht="19.5" customHeight="1">
      <c r="A2" s="16" t="s">
        <v>150</v>
      </c>
      <c r="I2" s="16" t="s">
        <v>14</v>
      </c>
    </row>
    <row r="3" spans="1:9" s="1" customFormat="1" ht="39" customHeight="1">
      <c r="A3" s="48" t="s">
        <v>151</v>
      </c>
      <c r="B3" s="48" t="s">
        <v>16</v>
      </c>
      <c r="C3" s="48" t="s">
        <v>129</v>
      </c>
      <c r="D3" s="48" t="s">
        <v>130</v>
      </c>
      <c r="E3" s="48" t="s">
        <v>131</v>
      </c>
      <c r="F3" s="48" t="s">
        <v>152</v>
      </c>
      <c r="G3" s="48" t="s">
        <v>153</v>
      </c>
      <c r="H3" s="49"/>
      <c r="I3" s="48" t="s">
        <v>154</v>
      </c>
    </row>
    <row r="4" spans="1:9" s="1" customFormat="1" ht="36.75" customHeight="1">
      <c r="A4" s="49"/>
      <c r="B4" s="49"/>
      <c r="C4" s="49"/>
      <c r="D4" s="49"/>
      <c r="E4" s="49"/>
      <c r="F4" s="49"/>
      <c r="G4" s="18" t="s">
        <v>155</v>
      </c>
      <c r="H4" s="18" t="s">
        <v>156</v>
      </c>
      <c r="I4" s="49"/>
    </row>
    <row r="5" spans="1:9" s="1" customFormat="1" ht="18.75" customHeight="1">
      <c r="A5" s="9">
        <v>1</v>
      </c>
      <c r="B5" s="9">
        <v>2</v>
      </c>
      <c r="C5" s="31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</row>
    <row r="6" spans="1:9" s="1" customFormat="1" ht="18.75" customHeight="1">
      <c r="A6" s="4"/>
      <c r="B6" s="4"/>
      <c r="C6" s="4"/>
      <c r="D6" s="4" t="s">
        <v>23</v>
      </c>
      <c r="E6" s="15">
        <v>877.553957</v>
      </c>
      <c r="F6" s="15">
        <v>626.35927</v>
      </c>
      <c r="G6" s="15">
        <v>101.194687</v>
      </c>
      <c r="H6" s="15"/>
      <c r="I6" s="15">
        <v>150</v>
      </c>
    </row>
    <row r="7" spans="1:9" s="1" customFormat="1" ht="18.75" customHeight="1">
      <c r="A7" s="4"/>
      <c r="B7" s="4"/>
      <c r="C7" s="4" t="s">
        <v>25</v>
      </c>
      <c r="D7" s="4" t="s">
        <v>26</v>
      </c>
      <c r="E7" s="15">
        <v>877.553957</v>
      </c>
      <c r="F7" s="15">
        <v>626.35927</v>
      </c>
      <c r="G7" s="15">
        <v>101.194687</v>
      </c>
      <c r="H7" s="15"/>
      <c r="I7" s="15">
        <v>150</v>
      </c>
    </row>
    <row r="8" spans="1:9" s="1" customFormat="1" ht="18.75" customHeight="1">
      <c r="A8" s="4"/>
      <c r="B8" s="4"/>
      <c r="C8" s="4" t="s">
        <v>145</v>
      </c>
      <c r="D8" s="4" t="s">
        <v>146</v>
      </c>
      <c r="E8" s="15">
        <v>877.553957</v>
      </c>
      <c r="F8" s="15">
        <v>626.35927</v>
      </c>
      <c r="G8" s="15">
        <v>101.194687</v>
      </c>
      <c r="H8" s="15"/>
      <c r="I8" s="15">
        <v>150</v>
      </c>
    </row>
    <row r="9" spans="1:9" s="1" customFormat="1" ht="18.75" customHeight="1">
      <c r="A9" s="4" t="s">
        <v>29</v>
      </c>
      <c r="B9" s="4" t="s">
        <v>30</v>
      </c>
      <c r="C9" s="4" t="s">
        <v>147</v>
      </c>
      <c r="D9" s="4" t="s">
        <v>148</v>
      </c>
      <c r="E9" s="15">
        <v>877.553957</v>
      </c>
      <c r="F9" s="15">
        <v>626.35927</v>
      </c>
      <c r="G9" s="15">
        <v>101.194687</v>
      </c>
      <c r="H9" s="15"/>
      <c r="I9" s="15">
        <v>150</v>
      </c>
    </row>
  </sheetData>
  <sheetProtection formatCells="0" formatColumns="0" formatRows="0" insertColumns="0" insertRows="0" insertHyperlinks="0" deleteColumns="0" deleteRows="0" sort="0" autoFilter="0" pivotTables="0"/>
  <mergeCells count="16">
    <mergeCell ref="E3:E4"/>
    <mergeCell ref="F3:F4"/>
    <mergeCell ref="I3:I4"/>
    <mergeCell ref="A1:I1"/>
    <mergeCell ref="G3:H3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9"/>
  <sheetViews>
    <sheetView workbookViewId="0" topLeftCell="A1">
      <selection activeCell="B10" sqref="B10"/>
    </sheetView>
  </sheetViews>
  <sheetFormatPr defaultColWidth="9.140625" defaultRowHeight="12.75" customHeight="1"/>
  <cols>
    <col min="1" max="1" width="9.140625" style="1" customWidth="1"/>
    <col min="2" max="2" width="19.00390625" style="1" customWidth="1"/>
    <col min="3" max="3" width="9.140625" style="1" customWidth="1"/>
    <col min="4" max="4" width="27.28125" style="1" customWidth="1"/>
    <col min="5" max="5" width="13.421875" style="1" customWidth="1"/>
    <col min="6" max="6" width="9.28125" style="1" customWidth="1"/>
    <col min="7" max="18" width="9.140625" style="1" customWidth="1"/>
  </cols>
  <sheetData>
    <row r="1" spans="1:17" s="1" customFormat="1" ht="30" customHeight="1">
      <c r="A1" s="44" t="s">
        <v>157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s="1" customFormat="1" ht="18.75" customHeight="1">
      <c r="A2" s="16" t="s">
        <v>158</v>
      </c>
      <c r="Q2" s="16" t="s">
        <v>13</v>
      </c>
    </row>
    <row r="3" spans="1:17" s="1" customFormat="1" ht="35.25" customHeight="1">
      <c r="A3" s="48" t="s">
        <v>159</v>
      </c>
      <c r="B3" s="48" t="s">
        <v>160</v>
      </c>
      <c r="C3" s="48" t="s">
        <v>129</v>
      </c>
      <c r="D3" s="48" t="s">
        <v>130</v>
      </c>
      <c r="E3" s="48" t="s">
        <v>131</v>
      </c>
      <c r="F3" s="48" t="s">
        <v>132</v>
      </c>
      <c r="G3" s="48" t="s">
        <v>133</v>
      </c>
      <c r="H3" s="48" t="s">
        <v>134</v>
      </c>
      <c r="I3" s="48" t="s">
        <v>135</v>
      </c>
      <c r="J3" s="48" t="s">
        <v>136</v>
      </c>
      <c r="K3" s="48" t="s">
        <v>137</v>
      </c>
      <c r="L3" s="48" t="s">
        <v>138</v>
      </c>
      <c r="M3" s="48" t="s">
        <v>139</v>
      </c>
      <c r="N3" s="48" t="s">
        <v>140</v>
      </c>
      <c r="O3" s="48" t="s">
        <v>141</v>
      </c>
      <c r="P3" s="49"/>
      <c r="Q3" s="49"/>
    </row>
    <row r="4" spans="1:17" s="1" customFormat="1" ht="39.7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18" t="s">
        <v>142</v>
      </c>
      <c r="P4" s="18" t="s">
        <v>143</v>
      </c>
      <c r="Q4" s="18" t="s">
        <v>144</v>
      </c>
    </row>
    <row r="5" spans="1:17" s="1" customFormat="1" ht="18.75" customHeight="1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</row>
    <row r="6" spans="1:17" s="1" customFormat="1" ht="18.75" customHeight="1">
      <c r="A6" s="4"/>
      <c r="B6" s="4"/>
      <c r="C6" s="4"/>
      <c r="D6" s="4" t="s">
        <v>23</v>
      </c>
      <c r="E6" s="15">
        <v>877.553957</v>
      </c>
      <c r="F6" s="15">
        <v>877.553957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s="1" customFormat="1" ht="18.75" customHeight="1">
      <c r="A7" s="4"/>
      <c r="B7" s="4"/>
      <c r="C7" s="4" t="s">
        <v>25</v>
      </c>
      <c r="D7" s="4" t="s">
        <v>26</v>
      </c>
      <c r="E7" s="15">
        <v>877.553957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s="1" customFormat="1" ht="18.75" customHeight="1">
      <c r="A8" s="4"/>
      <c r="B8" s="4"/>
      <c r="C8" s="4" t="s">
        <v>145</v>
      </c>
      <c r="D8" s="4" t="s">
        <v>146</v>
      </c>
      <c r="E8" s="15">
        <v>877.553957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7" s="1" customFormat="1" ht="18.75" customHeight="1">
      <c r="A9" s="4" t="s">
        <v>161</v>
      </c>
      <c r="B9" s="4" t="s">
        <v>31</v>
      </c>
      <c r="C9" s="4" t="s">
        <v>147</v>
      </c>
      <c r="D9" s="4" t="s">
        <v>148</v>
      </c>
      <c r="E9" s="15">
        <v>169.0936</v>
      </c>
      <c r="F9" s="15">
        <v>169.0936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s="1" customFormat="1" ht="18.75" customHeight="1">
      <c r="A10" s="4" t="s">
        <v>162</v>
      </c>
      <c r="B10" s="4" t="s">
        <v>163</v>
      </c>
      <c r="C10" s="4" t="s">
        <v>147</v>
      </c>
      <c r="D10" s="4" t="s">
        <v>148</v>
      </c>
      <c r="E10" s="15">
        <v>29.835308</v>
      </c>
      <c r="F10" s="15">
        <v>29.835308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s="1" customFormat="1" ht="18.75" customHeight="1">
      <c r="A11" s="4" t="s">
        <v>164</v>
      </c>
      <c r="B11" s="4" t="s">
        <v>165</v>
      </c>
      <c r="C11" s="4" t="s">
        <v>147</v>
      </c>
      <c r="D11" s="4" t="s">
        <v>148</v>
      </c>
      <c r="E11" s="15">
        <v>173.3303</v>
      </c>
      <c r="F11" s="15">
        <v>173.3303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s="1" customFormat="1" ht="18.75" customHeight="1">
      <c r="A12" s="4" t="s">
        <v>166</v>
      </c>
      <c r="B12" s="4" t="s">
        <v>37</v>
      </c>
      <c r="C12" s="4" t="s">
        <v>147</v>
      </c>
      <c r="D12" s="4" t="s">
        <v>148</v>
      </c>
      <c r="E12" s="15">
        <v>71.9064</v>
      </c>
      <c r="F12" s="15">
        <v>71.9064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s="1" customFormat="1" ht="18.75" customHeight="1">
      <c r="A13" s="4" t="s">
        <v>167</v>
      </c>
      <c r="B13" s="4" t="s">
        <v>168</v>
      </c>
      <c r="C13" s="4" t="s">
        <v>147</v>
      </c>
      <c r="D13" s="4" t="s">
        <v>148</v>
      </c>
      <c r="E13" s="15">
        <v>45.537024</v>
      </c>
      <c r="F13" s="15">
        <v>45.537024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s="1" customFormat="1" ht="18.75" customHeight="1">
      <c r="A14" s="4" t="s">
        <v>169</v>
      </c>
      <c r="B14" s="4" t="s">
        <v>170</v>
      </c>
      <c r="C14" s="4" t="s">
        <v>147</v>
      </c>
      <c r="D14" s="4" t="s">
        <v>148</v>
      </c>
      <c r="E14" s="15">
        <v>26.468395</v>
      </c>
      <c r="F14" s="15">
        <v>26.468395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s="1" customFormat="1" ht="18.75" customHeight="1">
      <c r="A15" s="4" t="s">
        <v>171</v>
      </c>
      <c r="B15" s="4" t="s">
        <v>41</v>
      </c>
      <c r="C15" s="4" t="s">
        <v>147</v>
      </c>
      <c r="D15" s="4" t="s">
        <v>148</v>
      </c>
      <c r="E15" s="15">
        <v>53.201343</v>
      </c>
      <c r="F15" s="15">
        <v>53.201343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s="1" customFormat="1" ht="18.75" customHeight="1">
      <c r="A16" s="4" t="s">
        <v>172</v>
      </c>
      <c r="B16" s="4" t="s">
        <v>173</v>
      </c>
      <c r="C16" s="4" t="s">
        <v>147</v>
      </c>
      <c r="D16" s="4" t="s">
        <v>148</v>
      </c>
      <c r="E16" s="15">
        <v>12</v>
      </c>
      <c r="F16" s="15">
        <v>12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s="1" customFormat="1" ht="18.75" customHeight="1">
      <c r="A17" s="4" t="s">
        <v>174</v>
      </c>
      <c r="B17" s="4" t="s">
        <v>175</v>
      </c>
      <c r="C17" s="4" t="s">
        <v>147</v>
      </c>
      <c r="D17" s="4" t="s">
        <v>148</v>
      </c>
      <c r="E17" s="15">
        <v>0.4</v>
      </c>
      <c r="F17" s="15">
        <v>0.4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s="1" customFormat="1" ht="18.75" customHeight="1">
      <c r="A18" s="4" t="s">
        <v>176</v>
      </c>
      <c r="B18" s="4" t="s">
        <v>177</v>
      </c>
      <c r="C18" s="4" t="s">
        <v>147</v>
      </c>
      <c r="D18" s="4" t="s">
        <v>148</v>
      </c>
      <c r="E18" s="15">
        <v>3</v>
      </c>
      <c r="F18" s="15">
        <v>3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s="1" customFormat="1" ht="18.75" customHeight="1">
      <c r="A19" s="4" t="s">
        <v>178</v>
      </c>
      <c r="B19" s="4" t="s">
        <v>179</v>
      </c>
      <c r="C19" s="4" t="s">
        <v>147</v>
      </c>
      <c r="D19" s="4" t="s">
        <v>148</v>
      </c>
      <c r="E19" s="15">
        <v>7</v>
      </c>
      <c r="F19" s="15">
        <v>7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s="1" customFormat="1" ht="18.75" customHeight="1">
      <c r="A20" s="4" t="s">
        <v>180</v>
      </c>
      <c r="B20" s="4" t="s">
        <v>181</v>
      </c>
      <c r="C20" s="4" t="s">
        <v>147</v>
      </c>
      <c r="D20" s="4" t="s">
        <v>148</v>
      </c>
      <c r="E20" s="15">
        <v>3</v>
      </c>
      <c r="F20" s="15">
        <v>3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s="1" customFormat="1" ht="18.75" customHeight="1">
      <c r="A21" s="4" t="s">
        <v>182</v>
      </c>
      <c r="B21" s="4" t="s">
        <v>183</v>
      </c>
      <c r="C21" s="4" t="s">
        <v>147</v>
      </c>
      <c r="D21" s="4" t="s">
        <v>148</v>
      </c>
      <c r="E21" s="15">
        <v>4</v>
      </c>
      <c r="F21" s="15">
        <v>4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s="1" customFormat="1" ht="18.75" customHeight="1">
      <c r="A22" s="4" t="s">
        <v>184</v>
      </c>
      <c r="B22" s="4" t="s">
        <v>185</v>
      </c>
      <c r="C22" s="4" t="s">
        <v>147</v>
      </c>
      <c r="D22" s="4" t="s">
        <v>148</v>
      </c>
      <c r="E22" s="15">
        <v>1</v>
      </c>
      <c r="F22" s="15">
        <v>1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s="1" customFormat="1" ht="18.75" customHeight="1">
      <c r="A23" s="4" t="s">
        <v>186</v>
      </c>
      <c r="B23" s="4" t="s">
        <v>187</v>
      </c>
      <c r="C23" s="4" t="s">
        <v>147</v>
      </c>
      <c r="D23" s="4" t="s">
        <v>148</v>
      </c>
      <c r="E23" s="15">
        <v>0.6</v>
      </c>
      <c r="F23" s="15">
        <v>0.6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s="1" customFormat="1" ht="18.75" customHeight="1">
      <c r="A24" s="4" t="s">
        <v>188</v>
      </c>
      <c r="B24" s="4" t="s">
        <v>189</v>
      </c>
      <c r="C24" s="4" t="s">
        <v>147</v>
      </c>
      <c r="D24" s="4" t="s">
        <v>148</v>
      </c>
      <c r="E24" s="15">
        <v>1.5</v>
      </c>
      <c r="F24" s="15">
        <v>1.5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s="1" customFormat="1" ht="18.75" customHeight="1">
      <c r="A25" s="4" t="s">
        <v>190</v>
      </c>
      <c r="B25" s="4" t="s">
        <v>48</v>
      </c>
      <c r="C25" s="4" t="s">
        <v>147</v>
      </c>
      <c r="D25" s="4" t="s">
        <v>148</v>
      </c>
      <c r="E25" s="15">
        <v>8.86689</v>
      </c>
      <c r="F25" s="15">
        <v>8.86689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s="1" customFormat="1" ht="18.75" customHeight="1">
      <c r="A26" s="4" t="s">
        <v>191</v>
      </c>
      <c r="B26" s="4" t="s">
        <v>47</v>
      </c>
      <c r="C26" s="4" t="s">
        <v>147</v>
      </c>
      <c r="D26" s="4" t="s">
        <v>148</v>
      </c>
      <c r="E26" s="15">
        <v>31.935797</v>
      </c>
      <c r="F26" s="15">
        <v>31.935797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s="1" customFormat="1" ht="18.75" customHeight="1">
      <c r="A27" s="4" t="s">
        <v>192</v>
      </c>
      <c r="B27" s="4" t="s">
        <v>193</v>
      </c>
      <c r="C27" s="4" t="s">
        <v>147</v>
      </c>
      <c r="D27" s="4" t="s">
        <v>148</v>
      </c>
      <c r="E27" s="15">
        <v>23.892</v>
      </c>
      <c r="F27" s="15">
        <v>23.892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s="1" customFormat="1" ht="18.75" customHeight="1">
      <c r="A28" s="4" t="s">
        <v>194</v>
      </c>
      <c r="B28" s="4" t="s">
        <v>195</v>
      </c>
      <c r="C28" s="4" t="s">
        <v>147</v>
      </c>
      <c r="D28" s="4" t="s">
        <v>148</v>
      </c>
      <c r="E28" s="15">
        <v>154</v>
      </c>
      <c r="F28" s="15">
        <v>154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s="1" customFormat="1" ht="18.75" customHeight="1">
      <c r="A29" s="4" t="s">
        <v>196</v>
      </c>
      <c r="B29" s="4" t="s">
        <v>197</v>
      </c>
      <c r="C29" s="4" t="s">
        <v>147</v>
      </c>
      <c r="D29" s="4" t="s">
        <v>148</v>
      </c>
      <c r="E29" s="15">
        <v>56.9869</v>
      </c>
      <c r="F29" s="15">
        <v>56.9869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="1" customFormat="1" ht="13.5" customHeight="1"/>
  </sheetData>
  <sheetProtection formatCells="0" formatColumns="0" formatRows="0" insertColumns="0" insertRows="0" insertHyperlinks="0" deleteColumns="0" deleteRows="0" sort="0" autoFilter="0" pivotTables="0"/>
  <mergeCells count="30">
    <mergeCell ref="N3:N4"/>
    <mergeCell ref="K3:K4"/>
    <mergeCell ref="L3:L4"/>
    <mergeCell ref="M3:M4"/>
    <mergeCell ref="H3:H4"/>
    <mergeCell ref="I3:I4"/>
    <mergeCell ref="J3:J4"/>
    <mergeCell ref="E3:E4"/>
    <mergeCell ref="F3:F4"/>
    <mergeCell ref="G3:G4"/>
    <mergeCell ref="A1:Q1"/>
    <mergeCell ref="O3:Q3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1"/>
  <sheetViews>
    <sheetView workbookViewId="0" topLeftCell="A1">
      <selection activeCell="A1" sqref="A1:Q1"/>
    </sheetView>
  </sheetViews>
  <sheetFormatPr defaultColWidth="9.140625" defaultRowHeight="12.75" customHeight="1"/>
  <cols>
    <col min="1" max="1" width="12.140625" style="1" customWidth="1"/>
    <col min="2" max="2" width="20.28125" style="1" customWidth="1"/>
    <col min="3" max="3" width="11.140625" style="1" customWidth="1"/>
    <col min="4" max="4" width="25.140625" style="1" customWidth="1"/>
    <col min="5" max="5" width="12.8515625" style="1" customWidth="1"/>
    <col min="6" max="6" width="15.7109375" style="1" customWidth="1"/>
    <col min="7" max="7" width="12.140625" style="1" customWidth="1"/>
    <col min="8" max="9" width="9.140625" style="1" customWidth="1"/>
    <col min="10" max="10" width="14.8515625" style="1" customWidth="1"/>
    <col min="11" max="18" width="9.140625" style="1" customWidth="1"/>
  </cols>
  <sheetData>
    <row r="1" spans="1:17" s="1" customFormat="1" ht="26.25" customHeight="1">
      <c r="A1" s="44" t="s">
        <v>198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s="1" customFormat="1" ht="18.75" customHeight="1">
      <c r="A2" s="16" t="s">
        <v>199</v>
      </c>
      <c r="Q2" s="16" t="s">
        <v>13</v>
      </c>
    </row>
    <row r="3" spans="1:17" s="1" customFormat="1" ht="52.5" customHeight="1">
      <c r="A3" s="48" t="s">
        <v>159</v>
      </c>
      <c r="B3" s="48" t="s">
        <v>160</v>
      </c>
      <c r="C3" s="48" t="s">
        <v>129</v>
      </c>
      <c r="D3" s="48" t="s">
        <v>130</v>
      </c>
      <c r="E3" s="48" t="s">
        <v>131</v>
      </c>
      <c r="F3" s="48" t="s">
        <v>132</v>
      </c>
      <c r="G3" s="48" t="s">
        <v>133</v>
      </c>
      <c r="H3" s="48" t="s">
        <v>134</v>
      </c>
      <c r="I3" s="48" t="s">
        <v>135</v>
      </c>
      <c r="J3" s="48" t="s">
        <v>136</v>
      </c>
      <c r="K3" s="48" t="s">
        <v>137</v>
      </c>
      <c r="L3" s="48" t="s">
        <v>138</v>
      </c>
      <c r="M3" s="48" t="s">
        <v>139</v>
      </c>
      <c r="N3" s="48" t="s">
        <v>140</v>
      </c>
      <c r="O3" s="48" t="s">
        <v>141</v>
      </c>
      <c r="P3" s="49"/>
      <c r="Q3" s="49"/>
    </row>
    <row r="4" spans="1:17" s="1" customFormat="1" ht="26.2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18" t="s">
        <v>142</v>
      </c>
      <c r="P4" s="18" t="s">
        <v>143</v>
      </c>
      <c r="Q4" s="18" t="s">
        <v>144</v>
      </c>
    </row>
    <row r="5" spans="1:17" s="1" customFormat="1" ht="18.75" customHeight="1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16</v>
      </c>
      <c r="P5" s="9">
        <v>17</v>
      </c>
      <c r="Q5" s="9">
        <v>18</v>
      </c>
    </row>
    <row r="6" spans="1:17" s="1" customFormat="1" ht="18.75" customHeight="1">
      <c r="A6" s="4"/>
      <c r="B6" s="4"/>
      <c r="C6" s="4"/>
      <c r="D6" s="4" t="s">
        <v>23</v>
      </c>
      <c r="E6" s="15">
        <v>877.553957</v>
      </c>
      <c r="F6" s="15">
        <v>877.553957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s="1" customFormat="1" ht="18.75" customHeight="1">
      <c r="A7" s="4"/>
      <c r="B7" s="4"/>
      <c r="C7" s="4" t="s">
        <v>25</v>
      </c>
      <c r="D7" s="4" t="s">
        <v>26</v>
      </c>
      <c r="E7" s="15">
        <v>877.553957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s="1" customFormat="1" ht="18.75" customHeight="1">
      <c r="A8" s="4"/>
      <c r="B8" s="4"/>
      <c r="C8" s="4" t="s">
        <v>145</v>
      </c>
      <c r="D8" s="4" t="s">
        <v>146</v>
      </c>
      <c r="E8" s="15">
        <v>877.553957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7" s="1" customFormat="1" ht="18.75" customHeight="1">
      <c r="A9" s="4" t="s">
        <v>200</v>
      </c>
      <c r="B9" s="4" t="s">
        <v>201</v>
      </c>
      <c r="C9" s="4" t="s">
        <v>147</v>
      </c>
      <c r="D9" s="4" t="s">
        <v>148</v>
      </c>
      <c r="E9" s="15">
        <v>569.37237</v>
      </c>
      <c r="F9" s="15">
        <v>569.37237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s="1" customFormat="1" ht="18.75" customHeight="1">
      <c r="A10" s="4" t="s">
        <v>202</v>
      </c>
      <c r="B10" s="4" t="s">
        <v>203</v>
      </c>
      <c r="C10" s="4" t="s">
        <v>147</v>
      </c>
      <c r="D10" s="4" t="s">
        <v>148</v>
      </c>
      <c r="E10" s="15">
        <v>251.194687</v>
      </c>
      <c r="F10" s="15">
        <v>251.194687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s="1" customFormat="1" ht="18.75" customHeight="1">
      <c r="A11" s="4" t="s">
        <v>204</v>
      </c>
      <c r="B11" s="4" t="s">
        <v>205</v>
      </c>
      <c r="C11" s="4" t="s">
        <v>147</v>
      </c>
      <c r="D11" s="4" t="s">
        <v>148</v>
      </c>
      <c r="E11" s="15">
        <v>56.9869</v>
      </c>
      <c r="F11" s="15">
        <v>56.9869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="1" customFormat="1" ht="13.5" customHeight="1"/>
  </sheetData>
  <sheetProtection formatCells="0" formatColumns="0" formatRows="0" insertColumns="0" insertRows="0" insertHyperlinks="0" deleteColumns="0" deleteRows="0" sort="0" autoFilter="0" pivotTables="0"/>
  <mergeCells count="30">
    <mergeCell ref="N3:N4"/>
    <mergeCell ref="K3:K4"/>
    <mergeCell ref="L3:L4"/>
    <mergeCell ref="M3:M4"/>
    <mergeCell ref="H3:H4"/>
    <mergeCell ref="I3:I4"/>
    <mergeCell ref="J3:J4"/>
    <mergeCell ref="E3:E4"/>
    <mergeCell ref="F3:F4"/>
    <mergeCell ref="G3:G4"/>
    <mergeCell ref="A1:Q1"/>
    <mergeCell ref="O3:Q3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6">
      <selection activeCell="A1" sqref="A1:L1"/>
    </sheetView>
  </sheetViews>
  <sheetFormatPr defaultColWidth="9.140625" defaultRowHeight="12.75" customHeight="1"/>
  <cols>
    <col min="1" max="1" width="34.8515625" style="1" customWidth="1"/>
    <col min="2" max="2" width="27.140625" style="1" customWidth="1"/>
    <col min="3" max="3" width="28.28125" style="1" customWidth="1"/>
    <col min="4" max="4" width="12.8515625" style="1" customWidth="1"/>
    <col min="5" max="5" width="13.8515625" style="1" customWidth="1"/>
    <col min="6" max="6" width="11.14062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44" t="s">
        <v>206</v>
      </c>
      <c r="B1" s="45"/>
      <c r="C1" s="45"/>
      <c r="D1" s="45"/>
      <c r="E1" s="45"/>
      <c r="F1" s="45"/>
      <c r="G1" s="45"/>
      <c r="H1" s="50"/>
      <c r="I1" s="45"/>
      <c r="J1" s="45"/>
      <c r="K1" s="45"/>
      <c r="L1" s="45"/>
    </row>
    <row r="2" spans="1:12" s="1" customFormat="1" ht="13.5" customHeight="1">
      <c r="A2" s="16" t="s">
        <v>207</v>
      </c>
      <c r="H2" s="23"/>
      <c r="L2" s="16" t="s">
        <v>14</v>
      </c>
    </row>
    <row r="3" spans="1:12" s="1" customFormat="1" ht="18.75" customHeight="1">
      <c r="A3" s="46" t="s">
        <v>56</v>
      </c>
      <c r="B3" s="46"/>
      <c r="C3" s="46" t="s">
        <v>57</v>
      </c>
      <c r="D3" s="47"/>
      <c r="E3" s="47"/>
      <c r="F3" s="47"/>
      <c r="G3" s="47"/>
      <c r="H3" s="47"/>
      <c r="I3" s="47"/>
      <c r="J3" s="47"/>
      <c r="K3" s="47"/>
      <c r="L3" s="47"/>
    </row>
    <row r="4" spans="1:12" s="1" customFormat="1" ht="26.25" customHeight="1">
      <c r="A4" s="17" t="s">
        <v>58</v>
      </c>
      <c r="B4" s="17" t="s">
        <v>59</v>
      </c>
      <c r="C4" s="17" t="s">
        <v>60</v>
      </c>
      <c r="D4" s="17" t="s">
        <v>23</v>
      </c>
      <c r="E4" s="17" t="s">
        <v>142</v>
      </c>
      <c r="F4" s="17" t="s">
        <v>143</v>
      </c>
      <c r="G4" s="17" t="s">
        <v>208</v>
      </c>
      <c r="H4" s="9" t="s">
        <v>58</v>
      </c>
      <c r="I4" s="17" t="s">
        <v>23</v>
      </c>
      <c r="J4" s="17" t="s">
        <v>142</v>
      </c>
      <c r="K4" s="17" t="s">
        <v>143</v>
      </c>
      <c r="L4" s="17" t="s">
        <v>208</v>
      </c>
    </row>
    <row r="5" spans="1:12" s="1" customFormat="1" ht="18.75" customHeight="1">
      <c r="A5" s="24" t="s">
        <v>61</v>
      </c>
      <c r="B5" s="15">
        <v>877.553957</v>
      </c>
      <c r="C5" s="24" t="s">
        <v>62</v>
      </c>
      <c r="D5" s="19">
        <f aca="true" t="shared" si="0" ref="D5:D30">E5+F5+G5</f>
        <v>0</v>
      </c>
      <c r="E5" s="25"/>
      <c r="F5" s="19"/>
      <c r="G5" s="19"/>
      <c r="H5" s="12" t="s">
        <v>63</v>
      </c>
      <c r="I5" s="19">
        <f>I6+I9+I12</f>
        <v>877.5539570000001</v>
      </c>
      <c r="J5" s="19">
        <f>J6+J9+J12</f>
        <v>877.5539570000001</v>
      </c>
      <c r="K5" s="19">
        <f>K6+K9+K12</f>
        <v>0</v>
      </c>
      <c r="L5" s="19">
        <f>L6+L9+L12</f>
        <v>0</v>
      </c>
    </row>
    <row r="6" spans="1:12" s="1" customFormat="1" ht="18.75" customHeight="1">
      <c r="A6" s="24" t="s">
        <v>64</v>
      </c>
      <c r="B6" s="15"/>
      <c r="C6" s="24" t="s">
        <v>65</v>
      </c>
      <c r="D6" s="19">
        <f t="shared" si="0"/>
        <v>0</v>
      </c>
      <c r="E6" s="19"/>
      <c r="F6" s="19"/>
      <c r="G6" s="19"/>
      <c r="H6" s="12" t="s">
        <v>66</v>
      </c>
      <c r="I6" s="19">
        <f aca="true" t="shared" si="1" ref="I6:I14">J6+K6+L6</f>
        <v>626.35927</v>
      </c>
      <c r="J6" s="19">
        <v>626.35927</v>
      </c>
      <c r="K6" s="19"/>
      <c r="L6" s="19"/>
    </row>
    <row r="7" spans="1:12" s="1" customFormat="1" ht="18.75" customHeight="1">
      <c r="A7" s="24" t="s">
        <v>67</v>
      </c>
      <c r="B7" s="15"/>
      <c r="C7" s="24" t="s">
        <v>68</v>
      </c>
      <c r="D7" s="19">
        <f t="shared" si="0"/>
        <v>0</v>
      </c>
      <c r="E7" s="19"/>
      <c r="F7" s="19"/>
      <c r="G7" s="19"/>
      <c r="H7" s="12" t="s">
        <v>209</v>
      </c>
      <c r="I7" s="19">
        <f t="shared" si="1"/>
        <v>569.37237</v>
      </c>
      <c r="J7" s="19">
        <v>569.37237</v>
      </c>
      <c r="K7" s="19"/>
      <c r="L7" s="19"/>
    </row>
    <row r="8" spans="1:12" s="1" customFormat="1" ht="18.75" customHeight="1">
      <c r="A8" s="26"/>
      <c r="B8" s="27"/>
      <c r="C8" s="24" t="s">
        <v>71</v>
      </c>
      <c r="D8" s="19">
        <f t="shared" si="0"/>
        <v>0</v>
      </c>
      <c r="E8" s="19"/>
      <c r="F8" s="19"/>
      <c r="G8" s="19"/>
      <c r="H8" s="12" t="s">
        <v>210</v>
      </c>
      <c r="I8" s="19">
        <f t="shared" si="1"/>
        <v>56.9869</v>
      </c>
      <c r="J8" s="19">
        <v>56.9869</v>
      </c>
      <c r="K8" s="19"/>
      <c r="L8" s="19"/>
    </row>
    <row r="9" spans="1:12" s="1" customFormat="1" ht="18.75" customHeight="1">
      <c r="A9" s="26"/>
      <c r="B9" s="27"/>
      <c r="C9" s="24" t="s">
        <v>74</v>
      </c>
      <c r="D9" s="19">
        <f t="shared" si="0"/>
        <v>0</v>
      </c>
      <c r="E9" s="19"/>
      <c r="F9" s="19"/>
      <c r="G9" s="19"/>
      <c r="H9" s="12" t="s">
        <v>75</v>
      </c>
      <c r="I9" s="19">
        <f t="shared" si="1"/>
        <v>101.194687</v>
      </c>
      <c r="J9" s="19">
        <v>101.194687</v>
      </c>
      <c r="K9" s="19"/>
      <c r="L9" s="19"/>
    </row>
    <row r="10" spans="1:12" s="1" customFormat="1" ht="18.75" customHeight="1">
      <c r="A10" s="26"/>
      <c r="B10" s="27"/>
      <c r="C10" s="24" t="s">
        <v>77</v>
      </c>
      <c r="D10" s="19">
        <f t="shared" si="0"/>
        <v>0</v>
      </c>
      <c r="E10" s="19"/>
      <c r="F10" s="19"/>
      <c r="G10" s="19"/>
      <c r="H10" s="12" t="s">
        <v>211</v>
      </c>
      <c r="I10" s="19">
        <f t="shared" si="1"/>
        <v>101.194687</v>
      </c>
      <c r="J10" s="19">
        <v>101.194687</v>
      </c>
      <c r="K10" s="19"/>
      <c r="L10" s="19"/>
    </row>
    <row r="11" spans="1:12" s="1" customFormat="1" ht="18.75" customHeight="1">
      <c r="A11" s="26"/>
      <c r="B11" s="27"/>
      <c r="C11" s="24" t="s">
        <v>80</v>
      </c>
      <c r="D11" s="19">
        <f t="shared" si="0"/>
        <v>0</v>
      </c>
      <c r="E11" s="19"/>
      <c r="F11" s="19"/>
      <c r="G11" s="19"/>
      <c r="H11" s="12" t="s">
        <v>212</v>
      </c>
      <c r="I11" s="19">
        <f t="shared" si="1"/>
        <v>0</v>
      </c>
      <c r="J11" s="19"/>
      <c r="K11" s="19"/>
      <c r="L11" s="19"/>
    </row>
    <row r="12" spans="1:12" s="1" customFormat="1" ht="18.75" customHeight="1">
      <c r="A12" s="26"/>
      <c r="B12" s="27"/>
      <c r="C12" s="24" t="s">
        <v>83</v>
      </c>
      <c r="D12" s="19">
        <f t="shared" si="0"/>
        <v>0</v>
      </c>
      <c r="E12" s="19"/>
      <c r="F12" s="19"/>
      <c r="G12" s="19"/>
      <c r="H12" s="12" t="s">
        <v>84</v>
      </c>
      <c r="I12" s="19">
        <f t="shared" si="1"/>
        <v>150</v>
      </c>
      <c r="J12" s="19">
        <v>150</v>
      </c>
      <c r="K12" s="19"/>
      <c r="L12" s="19"/>
    </row>
    <row r="13" spans="1:12" s="1" customFormat="1" ht="18.75" customHeight="1">
      <c r="A13" s="26"/>
      <c r="B13" s="27"/>
      <c r="C13" s="24" t="s">
        <v>86</v>
      </c>
      <c r="D13" s="19">
        <f t="shared" si="0"/>
        <v>0</v>
      </c>
      <c r="E13" s="19"/>
      <c r="F13" s="19"/>
      <c r="G13" s="19"/>
      <c r="H13" s="12" t="s">
        <v>213</v>
      </c>
      <c r="I13" s="19">
        <f t="shared" si="1"/>
        <v>150</v>
      </c>
      <c r="J13" s="19">
        <v>150</v>
      </c>
      <c r="K13" s="19"/>
      <c r="L13" s="19"/>
    </row>
    <row r="14" spans="1:12" s="1" customFormat="1" ht="18.75" customHeight="1">
      <c r="A14" s="26"/>
      <c r="B14" s="27"/>
      <c r="C14" s="24" t="s">
        <v>89</v>
      </c>
      <c r="D14" s="19">
        <f t="shared" si="0"/>
        <v>0</v>
      </c>
      <c r="E14" s="19"/>
      <c r="F14" s="19"/>
      <c r="G14" s="19"/>
      <c r="H14" s="12" t="s">
        <v>214</v>
      </c>
      <c r="I14" s="19">
        <f t="shared" si="1"/>
        <v>0</v>
      </c>
      <c r="J14" s="19"/>
      <c r="K14" s="19"/>
      <c r="L14" s="19"/>
    </row>
    <row r="15" spans="1:12" s="1" customFormat="1" ht="18.75" customHeight="1">
      <c r="A15" s="26"/>
      <c r="B15" s="27"/>
      <c r="C15" s="24" t="s">
        <v>91</v>
      </c>
      <c r="D15" s="19">
        <f t="shared" si="0"/>
        <v>877.553957</v>
      </c>
      <c r="E15" s="19">
        <v>877.553957</v>
      </c>
      <c r="F15" s="19"/>
      <c r="G15" s="19"/>
      <c r="H15" s="28"/>
      <c r="I15" s="19"/>
      <c r="J15" s="29"/>
      <c r="K15" s="29"/>
      <c r="L15" s="29"/>
    </row>
    <row r="16" spans="1:12" s="1" customFormat="1" ht="18.75" customHeight="1">
      <c r="A16" s="26"/>
      <c r="B16" s="27"/>
      <c r="C16" s="24" t="s">
        <v>92</v>
      </c>
      <c r="D16" s="19">
        <f t="shared" si="0"/>
        <v>0</v>
      </c>
      <c r="E16" s="19"/>
      <c r="F16" s="19"/>
      <c r="G16" s="19"/>
      <c r="H16" s="28"/>
      <c r="I16" s="19"/>
      <c r="J16" s="29"/>
      <c r="K16" s="29"/>
      <c r="L16" s="29"/>
    </row>
    <row r="17" spans="1:12" s="1" customFormat="1" ht="18.75" customHeight="1">
      <c r="A17" s="26"/>
      <c r="B17" s="27"/>
      <c r="C17" s="24" t="s">
        <v>93</v>
      </c>
      <c r="D17" s="19">
        <f t="shared" si="0"/>
        <v>0</v>
      </c>
      <c r="E17" s="19"/>
      <c r="F17" s="19"/>
      <c r="G17" s="19"/>
      <c r="H17" s="28"/>
      <c r="I17" s="19"/>
      <c r="J17" s="29"/>
      <c r="K17" s="29"/>
      <c r="L17" s="29"/>
    </row>
    <row r="18" spans="1:12" s="1" customFormat="1" ht="18.75" customHeight="1">
      <c r="A18" s="26"/>
      <c r="B18" s="27"/>
      <c r="C18" s="24" t="s">
        <v>94</v>
      </c>
      <c r="D18" s="19">
        <f t="shared" si="0"/>
        <v>0</v>
      </c>
      <c r="E18" s="19"/>
      <c r="F18" s="19"/>
      <c r="G18" s="19"/>
      <c r="H18" s="12" t="s">
        <v>95</v>
      </c>
      <c r="I18" s="19">
        <f>I19+I20+I21+I22+I23+I24+I25+I26+I27+I28</f>
        <v>877.553957</v>
      </c>
      <c r="J18" s="19">
        <f>J19+J20+J21+J22+J23+J24+J25+J26+J27+J28</f>
        <v>877.553957</v>
      </c>
      <c r="K18" s="19">
        <f>K19+K20+K21+K22+K23+K24+K25+K26+K27+K28</f>
        <v>0</v>
      </c>
      <c r="L18" s="19">
        <f>L19+L20+L21+L22+L23+L24+L25+L26+L27+L28</f>
        <v>0</v>
      </c>
    </row>
    <row r="19" spans="1:12" s="1" customFormat="1" ht="18.75" customHeight="1">
      <c r="A19" s="26"/>
      <c r="B19" s="27"/>
      <c r="C19" s="24" t="s">
        <v>96</v>
      </c>
      <c r="D19" s="19">
        <f t="shared" si="0"/>
        <v>0</v>
      </c>
      <c r="E19" s="19"/>
      <c r="F19" s="19"/>
      <c r="G19" s="19"/>
      <c r="H19" s="12" t="s">
        <v>97</v>
      </c>
      <c r="I19" s="19">
        <f aca="true" t="shared" si="2" ref="I19:I28">J19+K19+L19</f>
        <v>569.37237</v>
      </c>
      <c r="J19" s="19">
        <v>569.37237</v>
      </c>
      <c r="K19" s="19"/>
      <c r="L19" s="19"/>
    </row>
    <row r="20" spans="1:12" s="1" customFormat="1" ht="18.75" customHeight="1">
      <c r="A20" s="26"/>
      <c r="B20" s="27"/>
      <c r="C20" s="24" t="s">
        <v>98</v>
      </c>
      <c r="D20" s="19">
        <f t="shared" si="0"/>
        <v>0</v>
      </c>
      <c r="E20" s="19"/>
      <c r="F20" s="19"/>
      <c r="G20" s="19"/>
      <c r="H20" s="12" t="s">
        <v>99</v>
      </c>
      <c r="I20" s="19">
        <f t="shared" si="2"/>
        <v>251.194687</v>
      </c>
      <c r="J20" s="19">
        <v>251.194687</v>
      </c>
      <c r="K20" s="19"/>
      <c r="L20" s="19"/>
    </row>
    <row r="21" spans="1:12" s="1" customFormat="1" ht="18.75" customHeight="1">
      <c r="A21" s="26"/>
      <c r="B21" s="27"/>
      <c r="C21" s="24" t="s">
        <v>100</v>
      </c>
      <c r="D21" s="19">
        <f t="shared" si="0"/>
        <v>0</v>
      </c>
      <c r="E21" s="19"/>
      <c r="F21" s="19"/>
      <c r="G21" s="19"/>
      <c r="H21" s="12" t="s">
        <v>101</v>
      </c>
      <c r="I21" s="19">
        <f t="shared" si="2"/>
        <v>56.9869</v>
      </c>
      <c r="J21" s="19">
        <v>56.9869</v>
      </c>
      <c r="K21" s="19"/>
      <c r="L21" s="19"/>
    </row>
    <row r="22" spans="1:12" s="1" customFormat="1" ht="18.75" customHeight="1">
      <c r="A22" s="26"/>
      <c r="B22" s="27"/>
      <c r="C22" s="24" t="s">
        <v>102</v>
      </c>
      <c r="D22" s="19">
        <f t="shared" si="0"/>
        <v>0</v>
      </c>
      <c r="E22" s="19"/>
      <c r="F22" s="19"/>
      <c r="G22" s="19"/>
      <c r="H22" s="12" t="s">
        <v>103</v>
      </c>
      <c r="I22" s="19">
        <f t="shared" si="2"/>
        <v>0</v>
      </c>
      <c r="J22" s="19"/>
      <c r="K22" s="19"/>
      <c r="L22" s="19"/>
    </row>
    <row r="23" spans="1:12" s="1" customFormat="1" ht="18.75" customHeight="1">
      <c r="A23" s="26"/>
      <c r="B23" s="27"/>
      <c r="C23" s="24" t="s">
        <v>104</v>
      </c>
      <c r="D23" s="19">
        <f t="shared" si="0"/>
        <v>0</v>
      </c>
      <c r="E23" s="19"/>
      <c r="F23" s="19"/>
      <c r="G23" s="19"/>
      <c r="H23" s="12" t="s">
        <v>105</v>
      </c>
      <c r="I23" s="19">
        <f t="shared" si="2"/>
        <v>0</v>
      </c>
      <c r="J23" s="19"/>
      <c r="K23" s="19"/>
      <c r="L23" s="19"/>
    </row>
    <row r="24" spans="1:12" s="1" customFormat="1" ht="18.75" customHeight="1">
      <c r="A24" s="26"/>
      <c r="B24" s="27"/>
      <c r="C24" s="24" t="s">
        <v>106</v>
      </c>
      <c r="D24" s="19">
        <f t="shared" si="0"/>
        <v>0</v>
      </c>
      <c r="E24" s="19"/>
      <c r="F24" s="19"/>
      <c r="G24" s="19"/>
      <c r="H24" s="12" t="s">
        <v>107</v>
      </c>
      <c r="I24" s="19">
        <f t="shared" si="2"/>
        <v>0</v>
      </c>
      <c r="J24" s="19"/>
      <c r="K24" s="19"/>
      <c r="L24" s="19"/>
    </row>
    <row r="25" spans="1:12" s="1" customFormat="1" ht="18.75" customHeight="1">
      <c r="A25" s="26"/>
      <c r="B25" s="27"/>
      <c r="C25" s="24" t="s">
        <v>108</v>
      </c>
      <c r="D25" s="19">
        <f t="shared" si="0"/>
        <v>0</v>
      </c>
      <c r="E25" s="19"/>
      <c r="F25" s="19"/>
      <c r="G25" s="19"/>
      <c r="H25" s="12" t="s">
        <v>109</v>
      </c>
      <c r="I25" s="19">
        <f t="shared" si="2"/>
        <v>0</v>
      </c>
      <c r="J25" s="19"/>
      <c r="K25" s="19"/>
      <c r="L25" s="19"/>
    </row>
    <row r="26" spans="1:12" s="1" customFormat="1" ht="18.75" customHeight="1">
      <c r="A26" s="26"/>
      <c r="B26" s="27"/>
      <c r="C26" s="24" t="s">
        <v>110</v>
      </c>
      <c r="D26" s="19">
        <f t="shared" si="0"/>
        <v>0</v>
      </c>
      <c r="E26" s="19"/>
      <c r="F26" s="19"/>
      <c r="G26" s="19"/>
      <c r="H26" s="12" t="s">
        <v>111</v>
      </c>
      <c r="I26" s="19">
        <f t="shared" si="2"/>
        <v>0</v>
      </c>
      <c r="J26" s="19"/>
      <c r="K26" s="19"/>
      <c r="L26" s="19"/>
    </row>
    <row r="27" spans="1:12" s="1" customFormat="1" ht="18.75" customHeight="1">
      <c r="A27" s="26"/>
      <c r="B27" s="27"/>
      <c r="C27" s="24" t="s">
        <v>112</v>
      </c>
      <c r="D27" s="19">
        <f t="shared" si="0"/>
        <v>0</v>
      </c>
      <c r="E27" s="19"/>
      <c r="F27" s="19"/>
      <c r="G27" s="19"/>
      <c r="H27" s="12" t="s">
        <v>113</v>
      </c>
      <c r="I27" s="19">
        <f t="shared" si="2"/>
        <v>0</v>
      </c>
      <c r="J27" s="19"/>
      <c r="K27" s="19"/>
      <c r="L27" s="19"/>
    </row>
    <row r="28" spans="1:12" s="1" customFormat="1" ht="18.75" customHeight="1">
      <c r="A28" s="26"/>
      <c r="B28" s="27"/>
      <c r="C28" s="24" t="s">
        <v>114</v>
      </c>
      <c r="D28" s="19">
        <f t="shared" si="0"/>
        <v>0</v>
      </c>
      <c r="E28" s="19"/>
      <c r="F28" s="19"/>
      <c r="G28" s="19"/>
      <c r="H28" s="12" t="s">
        <v>115</v>
      </c>
      <c r="I28" s="19">
        <f t="shared" si="2"/>
        <v>0</v>
      </c>
      <c r="J28" s="19"/>
      <c r="K28" s="19"/>
      <c r="L28" s="19"/>
    </row>
    <row r="29" spans="1:12" s="1" customFormat="1" ht="18.75" customHeight="1">
      <c r="A29" s="26"/>
      <c r="B29" s="27"/>
      <c r="C29" s="24" t="s">
        <v>116</v>
      </c>
      <c r="D29" s="19">
        <f t="shared" si="0"/>
        <v>0</v>
      </c>
      <c r="E29" s="19"/>
      <c r="F29" s="19"/>
      <c r="G29" s="19"/>
      <c r="H29" s="28"/>
      <c r="I29" s="29"/>
      <c r="J29" s="29"/>
      <c r="K29" s="29"/>
      <c r="L29" s="29"/>
    </row>
    <row r="30" spans="1:12" s="1" customFormat="1" ht="18.75" customHeight="1">
      <c r="A30" s="26"/>
      <c r="B30" s="27"/>
      <c r="C30" s="24" t="s">
        <v>117</v>
      </c>
      <c r="D30" s="19">
        <f t="shared" si="0"/>
        <v>0</v>
      </c>
      <c r="E30" s="19"/>
      <c r="F30" s="19"/>
      <c r="G30" s="19"/>
      <c r="H30" s="28"/>
      <c r="I30" s="29"/>
      <c r="J30" s="29"/>
      <c r="K30" s="29"/>
      <c r="L30" s="29"/>
    </row>
    <row r="31" spans="1:12" s="1" customFormat="1" ht="18.75" customHeight="1">
      <c r="A31" s="26"/>
      <c r="B31" s="27"/>
      <c r="C31" s="26"/>
      <c r="D31" s="19"/>
      <c r="E31" s="29"/>
      <c r="F31" s="29"/>
      <c r="G31" s="29"/>
      <c r="H31" s="28"/>
      <c r="I31" s="29"/>
      <c r="J31" s="29"/>
      <c r="K31" s="29"/>
      <c r="L31" s="29"/>
    </row>
    <row r="32" spans="1:12" s="1" customFormat="1" ht="18.75" customHeight="1">
      <c r="A32" s="24" t="s">
        <v>118</v>
      </c>
      <c r="B32" s="15">
        <f>B6+B7+B5</f>
        <v>877.553957</v>
      </c>
      <c r="C32" s="24" t="s">
        <v>119</v>
      </c>
      <c r="D32" s="19">
        <f>D5+D6+D7+D8+D9+D10+D11+D12+D13+D14+D15+D16+D17+D18+D19+D20+D21+D22+D23+D24+D25+D26+D27+D28+D29+D30</f>
        <v>877.553957</v>
      </c>
      <c r="E32" s="19">
        <f>E5+E6+E7+E8+E9+E10+E11+E12+E13+E14+E15+E16+E17+E18+E19+E20+E21+E22+E23+E24+E25+E26+E27+E28+E29+E30</f>
        <v>877.553957</v>
      </c>
      <c r="F32" s="19">
        <f>F5+F6+F7+F8+F9+F10+F11+F12+F13+F14+F15+F16+F17+F18+F19+F20+F21+F22+F23+F24+F25+F26+F27+F28+F29+F30</f>
        <v>0</v>
      </c>
      <c r="G32" s="19">
        <f>G5+G6+G7+G8+G9+G10+G11+G12+G13+G14+G15+G16+G17+G18+G19+G20+G21+G22+G23+G24+G25+G26+G27+G28+G29+G30</f>
        <v>0</v>
      </c>
      <c r="H32" s="12" t="s">
        <v>119</v>
      </c>
      <c r="I32" s="19">
        <f>I19+I20+I21+I22+I23+I24+I25+I26+I27+I28</f>
        <v>877.553957</v>
      </c>
      <c r="J32" s="19">
        <f>J19+J20+J21+J22+J23+J24+J25+J26+J27+J28</f>
        <v>877.553957</v>
      </c>
      <c r="K32" s="19">
        <f>K19+K20+K21+K22+K23+K24+K25+K26+K27+K28</f>
        <v>0</v>
      </c>
      <c r="L32" s="19">
        <f>L19+L20+L21+L22+L23+L24+L25+L26+L27+L28</f>
        <v>0</v>
      </c>
    </row>
    <row r="33" spans="1:12" s="1" customFormat="1" ht="18.75" customHeight="1">
      <c r="A33" s="26"/>
      <c r="B33" s="27"/>
      <c r="C33" s="26"/>
      <c r="D33" s="19"/>
      <c r="E33" s="29"/>
      <c r="F33" s="29"/>
      <c r="G33" s="29"/>
      <c r="H33" s="28"/>
      <c r="I33" s="29"/>
      <c r="J33" s="29"/>
      <c r="K33" s="29"/>
      <c r="L33" s="29"/>
    </row>
    <row r="34" spans="1:12" s="1" customFormat="1" ht="18.75" customHeight="1">
      <c r="A34" s="24" t="s">
        <v>215</v>
      </c>
      <c r="B34" s="15"/>
      <c r="C34" s="24" t="s">
        <v>121</v>
      </c>
      <c r="D34" s="19">
        <f>B39-D32</f>
        <v>0</v>
      </c>
      <c r="E34" s="19">
        <f>B5+B35-E32</f>
        <v>0</v>
      </c>
      <c r="F34" s="19">
        <f>B6+B36-F32</f>
        <v>0</v>
      </c>
      <c r="G34" s="19">
        <f>B7+B37-G32</f>
        <v>0</v>
      </c>
      <c r="H34" s="12" t="s">
        <v>121</v>
      </c>
      <c r="I34" s="19">
        <f>B39-I32</f>
        <v>0</v>
      </c>
      <c r="J34" s="19">
        <f>B5+B35-J32</f>
        <v>0</v>
      </c>
      <c r="K34" s="19">
        <f>B6+B36-K32</f>
        <v>0</v>
      </c>
      <c r="L34" s="19">
        <f>B7+B37-L32</f>
        <v>0</v>
      </c>
    </row>
    <row r="35" spans="1:12" s="1" customFormat="1" ht="18.75" customHeight="1">
      <c r="A35" s="24" t="s">
        <v>216</v>
      </c>
      <c r="B35" s="15"/>
      <c r="C35" s="26"/>
      <c r="D35" s="29"/>
      <c r="E35" s="29"/>
      <c r="F35" s="29"/>
      <c r="G35" s="29"/>
      <c r="H35" s="28"/>
      <c r="I35" s="29"/>
      <c r="J35" s="29"/>
      <c r="K35" s="29"/>
      <c r="L35" s="29"/>
    </row>
    <row r="36" spans="1:12" s="1" customFormat="1" ht="18.75" customHeight="1">
      <c r="A36" s="24" t="s">
        <v>217</v>
      </c>
      <c r="B36" s="15"/>
      <c r="C36" s="26"/>
      <c r="D36" s="29"/>
      <c r="E36" s="29"/>
      <c r="F36" s="29"/>
      <c r="G36" s="29"/>
      <c r="H36" s="28"/>
      <c r="I36" s="29"/>
      <c r="J36" s="29"/>
      <c r="K36" s="29"/>
      <c r="L36" s="29"/>
    </row>
    <row r="37" spans="1:12" s="1" customFormat="1" ht="18.75" customHeight="1">
      <c r="A37" s="24" t="s">
        <v>218</v>
      </c>
      <c r="B37" s="15"/>
      <c r="C37" s="26"/>
      <c r="D37" s="29"/>
      <c r="E37" s="29"/>
      <c r="F37" s="29"/>
      <c r="G37" s="29"/>
      <c r="H37" s="28"/>
      <c r="I37" s="29"/>
      <c r="J37" s="29"/>
      <c r="K37" s="29"/>
      <c r="L37" s="29"/>
    </row>
    <row r="38" spans="1:12" s="1" customFormat="1" ht="18.75" customHeight="1">
      <c r="A38" s="26"/>
      <c r="B38" s="27"/>
      <c r="C38" s="26"/>
      <c r="D38" s="29"/>
      <c r="E38" s="29"/>
      <c r="F38" s="29"/>
      <c r="G38" s="29"/>
      <c r="H38" s="28"/>
      <c r="I38" s="29"/>
      <c r="J38" s="29"/>
      <c r="K38" s="29"/>
      <c r="L38" s="29"/>
    </row>
    <row r="39" spans="1:12" s="1" customFormat="1" ht="18.75" customHeight="1">
      <c r="A39" s="24" t="s">
        <v>125</v>
      </c>
      <c r="B39" s="15">
        <f>B32+B34</f>
        <v>877.553957</v>
      </c>
      <c r="C39" s="24" t="s">
        <v>126</v>
      </c>
      <c r="D39" s="19">
        <f>B39</f>
        <v>877.553957</v>
      </c>
      <c r="E39" s="19">
        <f>B5+B35</f>
        <v>877.553957</v>
      </c>
      <c r="F39" s="19">
        <f>B6+B36</f>
        <v>0</v>
      </c>
      <c r="G39" s="19">
        <f>B7+B37</f>
        <v>0</v>
      </c>
      <c r="H39" s="12" t="s">
        <v>126</v>
      </c>
      <c r="I39" s="19">
        <f>B39</f>
        <v>877.553957</v>
      </c>
      <c r="J39" s="19">
        <f>B5+B35</f>
        <v>877.553957</v>
      </c>
      <c r="K39" s="19">
        <f>B6+B36</f>
        <v>0</v>
      </c>
      <c r="L39" s="19">
        <f>B7+B37</f>
        <v>0</v>
      </c>
    </row>
    <row r="40" s="1" customFormat="1" ht="15"/>
    <row r="41" spans="1:8" s="1" customFormat="1" ht="13.5" customHeight="1">
      <c r="A41" s="16"/>
      <c r="C41" s="16"/>
      <c r="H41" s="30"/>
    </row>
  </sheetData>
  <sheetProtection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44" t="s">
        <v>219</v>
      </c>
      <c r="B1" s="44"/>
      <c r="C1" s="44"/>
      <c r="D1" s="44"/>
      <c r="E1" s="44"/>
      <c r="F1" s="44"/>
      <c r="G1" s="44"/>
      <c r="H1" s="44"/>
      <c r="I1" s="44"/>
    </row>
    <row r="2" spans="1:9" s="1" customFormat="1" ht="16.5" customHeight="1">
      <c r="A2" s="1" t="s">
        <v>220</v>
      </c>
      <c r="I2" s="1" t="s">
        <v>14</v>
      </c>
    </row>
    <row r="3" spans="1:9" s="1" customFormat="1" ht="45" customHeight="1">
      <c r="A3" s="43" t="s">
        <v>151</v>
      </c>
      <c r="B3" s="43" t="s">
        <v>221</v>
      </c>
      <c r="C3" s="43" t="s">
        <v>129</v>
      </c>
      <c r="D3" s="43" t="s">
        <v>130</v>
      </c>
      <c r="E3" s="43" t="s">
        <v>131</v>
      </c>
      <c r="F3" s="43" t="s">
        <v>152</v>
      </c>
      <c r="G3" s="43" t="s">
        <v>153</v>
      </c>
      <c r="H3" s="43"/>
      <c r="I3" s="43" t="s">
        <v>154</v>
      </c>
    </row>
    <row r="4" spans="1:9" s="1" customFormat="1" ht="30" customHeight="1">
      <c r="A4" s="43"/>
      <c r="B4" s="43"/>
      <c r="C4" s="43"/>
      <c r="D4" s="43"/>
      <c r="E4" s="43"/>
      <c r="F4" s="43"/>
      <c r="G4" s="6" t="s">
        <v>155</v>
      </c>
      <c r="H4" s="6" t="s">
        <v>156</v>
      </c>
      <c r="I4" s="43"/>
    </row>
    <row r="5" spans="1:9" s="1" customFormat="1" ht="16.5" customHeight="1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</row>
    <row r="6" spans="1:9" s="1" customFormat="1" ht="19.5" customHeight="1">
      <c r="A6" s="4" t="s">
        <v>23</v>
      </c>
      <c r="B6" s="4"/>
      <c r="C6" s="4"/>
      <c r="D6" s="4"/>
      <c r="E6" s="15">
        <v>877.553957</v>
      </c>
      <c r="F6" s="15">
        <v>626.35927</v>
      </c>
      <c r="G6" s="15">
        <v>101.194687</v>
      </c>
      <c r="H6" s="15"/>
      <c r="I6" s="15">
        <v>150</v>
      </c>
    </row>
    <row r="7" spans="1:9" s="1" customFormat="1" ht="19.5" customHeight="1">
      <c r="A7" s="4" t="s">
        <v>29</v>
      </c>
      <c r="B7" s="4"/>
      <c r="C7" s="4"/>
      <c r="D7" s="4"/>
      <c r="E7" s="15">
        <v>877.553957</v>
      </c>
      <c r="F7" s="15">
        <v>626.35927</v>
      </c>
      <c r="G7" s="15">
        <v>101.194687</v>
      </c>
      <c r="H7" s="15"/>
      <c r="I7" s="15">
        <v>150</v>
      </c>
    </row>
    <row r="8" spans="1:9" s="1" customFormat="1" ht="19.5" customHeight="1">
      <c r="A8" s="4" t="s">
        <v>222</v>
      </c>
      <c r="B8" s="4" t="s">
        <v>30</v>
      </c>
      <c r="C8" s="4" t="s">
        <v>27</v>
      </c>
      <c r="D8" s="4" t="s">
        <v>28</v>
      </c>
      <c r="E8" s="15">
        <v>877.553957</v>
      </c>
      <c r="F8" s="15">
        <v>626.35927</v>
      </c>
      <c r="G8" s="15">
        <v>101.194687</v>
      </c>
      <c r="H8" s="15"/>
      <c r="I8" s="15">
        <v>150</v>
      </c>
    </row>
  </sheetData>
  <sheetProtection formatCells="0" formatColumns="0" formatRows="0" insertColumns="0" insertRows="0" insertHyperlinks="0" deleteColumns="0" deleteRows="0" sort="0" autoFilter="0" pivotTables="0"/>
  <mergeCells count="16">
    <mergeCell ref="E3:E4"/>
    <mergeCell ref="F3:F4"/>
    <mergeCell ref="I3:I4"/>
    <mergeCell ref="A1:I1"/>
    <mergeCell ref="G3:H3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临空物流中心/临空物流中心/鄂州市交通运输局</cp:lastModifiedBy>
  <dcterms:created xsi:type="dcterms:W3CDTF">2022-01-25T07:40:47Z</dcterms:created>
  <dcterms:modified xsi:type="dcterms:W3CDTF">2022-01-30T02:31:29Z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BB37341DC35B4620A03496C1C944184D</vt:lpwstr>
  </property>
</Properties>
</file>